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3\SDBIP\Final\"/>
    </mc:Choice>
  </mc:AlternateContent>
  <bookViews>
    <workbookView xWindow="0" yWindow="0" windowWidth="23040" windowHeight="8520" tabRatio="814" firstSheet="1" activeTab="1"/>
  </bookViews>
  <sheets>
    <sheet name="SheetNames" sheetId="19" state="hidden" r:id="rId1"/>
    <sheet name="Summary " sheetId="146" r:id="rId2"/>
    <sheet name="CPT" sheetId="150" r:id="rId3"/>
    <sheet name="WC011" sheetId="32" r:id="rId4"/>
    <sheet name="WC012" sheetId="33" r:id="rId5"/>
    <sheet name="WC013" sheetId="152" r:id="rId6"/>
    <sheet name="WC014" sheetId="135" r:id="rId7"/>
    <sheet name="WC015" sheetId="36" r:id="rId8"/>
    <sheet name="DC1" sheetId="37" r:id="rId9"/>
    <sheet name="WC022" sheetId="38" r:id="rId10"/>
    <sheet name="WC023" sheetId="153" r:id="rId11"/>
    <sheet name="WC024" sheetId="49" r:id="rId12"/>
    <sheet name="WC025" sheetId="39" r:id="rId13"/>
    <sheet name="WC026" sheetId="40" r:id="rId14"/>
    <sheet name="DC2" sheetId="154" r:id="rId15"/>
    <sheet name="WC031" sheetId="132" r:id="rId16"/>
    <sheet name="WC032" sheetId="43" r:id="rId17"/>
    <sheet name="WC033" sheetId="147" r:id="rId18"/>
    <sheet name="WC034" sheetId="155" r:id="rId19"/>
    <sheet name="DC3" sheetId="46" r:id="rId20"/>
    <sheet name="WC041" sheetId="137" r:id="rId21"/>
    <sheet name="WC042" sheetId="156" r:id="rId22"/>
    <sheet name="WC043" sheetId="83" r:id="rId23"/>
    <sheet name="WC044" sheetId="50" r:id="rId24"/>
    <sheet name="WC045" sheetId="84" r:id="rId25"/>
    <sheet name="WC047" sheetId="85" r:id="rId26"/>
    <sheet name="WC048" sheetId="86" r:id="rId27"/>
    <sheet name="DC4" sheetId="47" r:id="rId28"/>
    <sheet name="WC051" sheetId="87" r:id="rId29"/>
    <sheet name="WC052" sheetId="88" r:id="rId30"/>
    <sheet name="WC053" sheetId="89" r:id="rId31"/>
    <sheet name="DC5" sheetId="90" r:id="rId32"/>
  </sheets>
  <definedNames>
    <definedName name="_xlnm.Print_Area" localSheetId="2">CPT!$A$1:$T$87</definedName>
    <definedName name="_xlnm.Print_Area" localSheetId="8">'DC1'!$A$1:$T$87</definedName>
    <definedName name="_xlnm.Print_Area" localSheetId="14">'DC2'!$A$1:$T$87</definedName>
    <definedName name="_xlnm.Print_Area" localSheetId="19">'DC3'!$A$1:$T$87</definedName>
    <definedName name="_xlnm.Print_Area" localSheetId="27">'DC4'!$A$1:$T$87</definedName>
    <definedName name="_xlnm.Print_Area" localSheetId="31">'DC5'!$A$1:$T$87</definedName>
    <definedName name="_xlnm.Print_Area" localSheetId="0">SheetNames!$A$1:$T$87</definedName>
    <definedName name="_xlnm.Print_Area" localSheetId="1">'Summary '!$A$1:$T$87</definedName>
    <definedName name="_xlnm.Print_Area" localSheetId="3">'WC011'!$A$1:$T$87</definedName>
    <definedName name="_xlnm.Print_Area" localSheetId="4">'WC012'!$A$1:$T$87</definedName>
    <definedName name="_xlnm.Print_Area" localSheetId="5">'WC013'!$A$1:$T$87</definedName>
    <definedName name="_xlnm.Print_Area" localSheetId="6">'WC014'!$A$1:$T$87</definedName>
    <definedName name="_xlnm.Print_Area" localSheetId="7">'WC015'!$A$1:$T$87</definedName>
    <definedName name="_xlnm.Print_Area" localSheetId="9">'WC022'!$A$1:$T$87</definedName>
    <definedName name="_xlnm.Print_Area" localSheetId="10">'WC023'!$A$1:$T$87</definedName>
    <definedName name="_xlnm.Print_Area" localSheetId="11">'WC024'!$A$1:$T$87</definedName>
    <definedName name="_xlnm.Print_Area" localSheetId="12">'WC025'!$A$1:$T$87</definedName>
    <definedName name="_xlnm.Print_Area" localSheetId="13">'WC026'!$A$1:$T$87</definedName>
    <definedName name="_xlnm.Print_Area" localSheetId="15">'WC031'!$A$1:$T$87</definedName>
    <definedName name="_xlnm.Print_Area" localSheetId="16">'WC032'!$A$1:$T$87</definedName>
    <definedName name="_xlnm.Print_Area" localSheetId="17">'WC033'!$A$1:$T$87</definedName>
    <definedName name="_xlnm.Print_Area" localSheetId="18">'WC034'!$A$1:$T$87</definedName>
    <definedName name="_xlnm.Print_Area" localSheetId="20">'WC041'!$A$1:$T$87</definedName>
    <definedName name="_xlnm.Print_Area" localSheetId="21">'WC042'!$A$1:$T$87</definedName>
    <definedName name="_xlnm.Print_Area" localSheetId="22">'WC043'!$A$1:$T$87</definedName>
    <definedName name="_xlnm.Print_Area" localSheetId="23">'WC044'!$A$1:$T$87</definedName>
    <definedName name="_xlnm.Print_Area" localSheetId="24">'WC045'!$A$1:$T$87</definedName>
    <definedName name="_xlnm.Print_Area" localSheetId="25">'WC047'!$A$1:$T$87</definedName>
    <definedName name="_xlnm.Print_Area" localSheetId="26">'WC048'!$A$1:$T$87</definedName>
    <definedName name="_xlnm.Print_Area" localSheetId="28">'WC051'!$A$1:$T$87</definedName>
    <definedName name="_xlnm.Print_Area" localSheetId="29">'WC052'!$A$1:$T$87</definedName>
    <definedName name="_xlnm.Print_Area" localSheetId="30">'WC053'!$A$1:$T$87</definedName>
    <definedName name="_xlnm.Print_Titles" localSheetId="2">CPT!#REF!</definedName>
    <definedName name="_xlnm.Print_Titles" localSheetId="8">'DC1'!$1:$1</definedName>
    <definedName name="_xlnm.Print_Titles" localSheetId="14">'DC2'!$18:$18</definedName>
    <definedName name="_xlnm.Print_Titles" localSheetId="19">'DC3'!$1:$1</definedName>
    <definedName name="_xlnm.Print_Titles" localSheetId="27">'DC4'!$1:$1</definedName>
    <definedName name="_xlnm.Print_Titles" localSheetId="31">'DC5'!$1:$1</definedName>
    <definedName name="_xlnm.Print_Titles" localSheetId="0">SheetNames!$1:$1</definedName>
    <definedName name="_xlnm.Print_Titles" localSheetId="3">'WC011'!$1:$1</definedName>
    <definedName name="_xlnm.Print_Titles" localSheetId="4">'WC012'!$1:$1</definedName>
    <definedName name="_xlnm.Print_Titles" localSheetId="5">'WC013'!$1:$1</definedName>
    <definedName name="_xlnm.Print_Titles" localSheetId="6">'WC014'!$1:$1</definedName>
    <definedName name="_xlnm.Print_Titles" localSheetId="7">'WC015'!$1:$1</definedName>
    <definedName name="_xlnm.Print_Titles" localSheetId="9">'WC022'!$1:$1</definedName>
    <definedName name="_xlnm.Print_Titles" localSheetId="10">'WC023'!$1:$1</definedName>
    <definedName name="_xlnm.Print_Titles" localSheetId="11">'WC024'!$1:$1</definedName>
    <definedName name="_xlnm.Print_Titles" localSheetId="12">'WC025'!$1:$1</definedName>
    <definedName name="_xlnm.Print_Titles" localSheetId="13">'WC026'!$1:$1</definedName>
    <definedName name="_xlnm.Print_Titles" localSheetId="15">'WC031'!$1:$1</definedName>
    <definedName name="_xlnm.Print_Titles" localSheetId="16">'WC032'!$1:$1</definedName>
    <definedName name="_xlnm.Print_Titles" localSheetId="17">'WC033'!$1:$1</definedName>
    <definedName name="_xlnm.Print_Titles" localSheetId="18">'WC034'!$1:$1</definedName>
    <definedName name="_xlnm.Print_Titles" localSheetId="20">'WC041'!$1:$1</definedName>
    <definedName name="_xlnm.Print_Titles" localSheetId="21">'WC042'!$1:$1</definedName>
    <definedName name="_xlnm.Print_Titles" localSheetId="22">'WC043'!$1:$1</definedName>
    <definedName name="_xlnm.Print_Titles" localSheetId="23">'WC044'!$1:$1</definedName>
    <definedName name="_xlnm.Print_Titles" localSheetId="24">'WC045'!$1:$1</definedName>
    <definedName name="_xlnm.Print_Titles" localSheetId="25">'WC047'!$1:$1</definedName>
    <definedName name="_xlnm.Print_Titles" localSheetId="26">'WC048'!$1:$1</definedName>
    <definedName name="_xlnm.Print_Titles" localSheetId="28">'WC051'!$1:$1</definedName>
    <definedName name="_xlnm.Print_Titles" localSheetId="29">'WC052'!$1:$1</definedName>
    <definedName name="_xlnm.Print_Titles" localSheetId="30">'WC053'!$1:$1</definedName>
  </definedNames>
  <calcPr calcId="162913" calcMode="manual"/>
</workbook>
</file>

<file path=xl/calcChain.xml><?xml version="1.0" encoding="utf-8"?>
<calcChain xmlns="http://schemas.openxmlformats.org/spreadsheetml/2006/main">
  <c r="N40" i="32" l="1"/>
  <c r="O86" i="33" l="1"/>
  <c r="Q86" i="33" s="1"/>
  <c r="N86" i="33"/>
  <c r="B84" i="33"/>
  <c r="O83" i="33"/>
  <c r="Q83" i="33" s="1"/>
  <c r="N83" i="33"/>
  <c r="O82" i="33"/>
  <c r="Q82" i="33" s="1"/>
  <c r="N82" i="33"/>
  <c r="O81" i="33"/>
  <c r="Q81" i="33" s="1"/>
  <c r="N81" i="33"/>
  <c r="O80" i="33"/>
  <c r="Q80" i="33" s="1"/>
  <c r="N80" i="33"/>
  <c r="O79" i="33"/>
  <c r="Q79" i="33" s="1"/>
  <c r="N79" i="33"/>
  <c r="O78" i="33"/>
  <c r="Q78" i="33" s="1"/>
  <c r="N78" i="33"/>
  <c r="O77" i="33"/>
  <c r="Q77" i="33" s="1"/>
  <c r="N77" i="33"/>
  <c r="O76" i="33"/>
  <c r="Q76" i="33" s="1"/>
  <c r="N76" i="33"/>
  <c r="O75" i="33"/>
  <c r="Q75" i="33" s="1"/>
  <c r="N75" i="33"/>
  <c r="O74" i="33"/>
  <c r="Q74" i="33" s="1"/>
  <c r="N74" i="33"/>
  <c r="O73" i="33"/>
  <c r="Q73" i="33" s="1"/>
  <c r="N73" i="33"/>
  <c r="O72" i="33"/>
  <c r="Q72" i="33" s="1"/>
  <c r="N72" i="33"/>
  <c r="O69" i="33"/>
  <c r="Q69" i="33" s="1"/>
  <c r="N69" i="33"/>
  <c r="O68" i="33"/>
  <c r="Q68" i="33" s="1"/>
  <c r="N68" i="33"/>
  <c r="O67" i="33"/>
  <c r="Q67" i="33" s="1"/>
  <c r="N67" i="33"/>
  <c r="O66" i="33"/>
  <c r="Q66" i="33" s="1"/>
  <c r="N66" i="33"/>
  <c r="B64" i="33"/>
  <c r="O63" i="33"/>
  <c r="Q63" i="33" s="1"/>
  <c r="N63" i="33"/>
  <c r="O62" i="33"/>
  <c r="Q62" i="33" s="1"/>
  <c r="N62" i="33"/>
  <c r="O61" i="33"/>
  <c r="Q61" i="33" s="1"/>
  <c r="N61" i="33"/>
  <c r="B59" i="33"/>
  <c r="O58" i="33"/>
  <c r="Q58" i="33" s="1"/>
  <c r="N58" i="33"/>
  <c r="O57" i="33"/>
  <c r="Q57" i="33" s="1"/>
  <c r="N57" i="33"/>
  <c r="B55" i="33"/>
  <c r="O54" i="33"/>
  <c r="Q54" i="33" s="1"/>
  <c r="N54" i="33"/>
  <c r="O53" i="33"/>
  <c r="Q53" i="33" s="1"/>
  <c r="N53" i="33"/>
  <c r="B50" i="33"/>
  <c r="O49" i="33"/>
  <c r="Q49" i="33" s="1"/>
  <c r="N49" i="33"/>
  <c r="O48" i="33"/>
  <c r="Q48" i="33" s="1"/>
  <c r="N48" i="33"/>
  <c r="O47" i="33"/>
  <c r="Q47" i="33" s="1"/>
  <c r="N47" i="33"/>
  <c r="O43" i="33"/>
  <c r="Q43" i="33" s="1"/>
  <c r="N43" i="33"/>
  <c r="Q42" i="33"/>
  <c r="O42" i="33"/>
  <c r="N42" i="33"/>
  <c r="O41" i="33"/>
  <c r="Q41" i="33" s="1"/>
  <c r="N41" i="33"/>
  <c r="O40" i="33"/>
  <c r="Q40" i="33" s="1"/>
  <c r="N40" i="33"/>
  <c r="B37" i="33"/>
  <c r="O36" i="33"/>
  <c r="Q36" i="33" s="1"/>
  <c r="N36" i="33"/>
  <c r="O35" i="33"/>
  <c r="Q35" i="33" s="1"/>
  <c r="N35" i="33"/>
  <c r="O34" i="33"/>
  <c r="Q34" i="33" s="1"/>
  <c r="N34" i="33"/>
  <c r="O33" i="33"/>
  <c r="Q33" i="33" s="1"/>
  <c r="N33" i="33"/>
  <c r="O32" i="33"/>
  <c r="Q32" i="33" s="1"/>
  <c r="N32" i="33"/>
  <c r="O31" i="33"/>
  <c r="Q31" i="33" s="1"/>
  <c r="N31" i="33"/>
  <c r="O30" i="33"/>
  <c r="Q30" i="33" s="1"/>
  <c r="N30" i="33"/>
  <c r="O29" i="33"/>
  <c r="Q29" i="33" s="1"/>
  <c r="N29" i="33"/>
  <c r="O28" i="33"/>
  <c r="Q28" i="33" s="1"/>
  <c r="N28" i="33"/>
  <c r="O27" i="33"/>
  <c r="Q27" i="33" s="1"/>
  <c r="N27" i="33"/>
  <c r="O26" i="33"/>
  <c r="Q26" i="33" s="1"/>
  <c r="N26" i="33"/>
  <c r="O25" i="33"/>
  <c r="Q25" i="33" s="1"/>
  <c r="N25" i="33"/>
  <c r="O24" i="33"/>
  <c r="Q24" i="33" s="1"/>
  <c r="N24" i="33"/>
  <c r="E20" i="33"/>
  <c r="F20" i="33" s="1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Q20" i="33" s="1"/>
  <c r="O86" i="152"/>
  <c r="Q86" i="152" s="1"/>
  <c r="N86" i="152"/>
  <c r="B84" i="152"/>
  <c r="O83" i="152"/>
  <c r="Q83" i="152" s="1"/>
  <c r="N83" i="152"/>
  <c r="O82" i="152"/>
  <c r="Q82" i="152" s="1"/>
  <c r="N82" i="152"/>
  <c r="O81" i="152"/>
  <c r="Q81" i="152" s="1"/>
  <c r="N81" i="152"/>
  <c r="O80" i="152"/>
  <c r="Q80" i="152" s="1"/>
  <c r="N80" i="152"/>
  <c r="O79" i="152"/>
  <c r="Q79" i="152" s="1"/>
  <c r="N79" i="152"/>
  <c r="O78" i="152"/>
  <c r="Q78" i="152" s="1"/>
  <c r="N78" i="152"/>
  <c r="O77" i="152"/>
  <c r="Q77" i="152" s="1"/>
  <c r="N77" i="152"/>
  <c r="O76" i="152"/>
  <c r="Q76" i="152" s="1"/>
  <c r="N76" i="152"/>
  <c r="O75" i="152"/>
  <c r="Q75" i="152" s="1"/>
  <c r="N75" i="152"/>
  <c r="O74" i="152"/>
  <c r="Q74" i="152" s="1"/>
  <c r="N74" i="152"/>
  <c r="O73" i="152"/>
  <c r="Q73" i="152" s="1"/>
  <c r="N73" i="152"/>
  <c r="O72" i="152"/>
  <c r="Q72" i="152" s="1"/>
  <c r="N72" i="152"/>
  <c r="O69" i="152"/>
  <c r="Q69" i="152" s="1"/>
  <c r="N69" i="152"/>
  <c r="O68" i="152"/>
  <c r="Q68" i="152" s="1"/>
  <c r="N68" i="152"/>
  <c r="O67" i="152"/>
  <c r="Q67" i="152" s="1"/>
  <c r="N67" i="152"/>
  <c r="O66" i="152"/>
  <c r="Q66" i="152" s="1"/>
  <c r="N66" i="152"/>
  <c r="B64" i="152"/>
  <c r="O63" i="152"/>
  <c r="Q63" i="152" s="1"/>
  <c r="N63" i="152"/>
  <c r="O62" i="152"/>
  <c r="Q62" i="152" s="1"/>
  <c r="N62" i="152"/>
  <c r="O61" i="152"/>
  <c r="Q61" i="152" s="1"/>
  <c r="N61" i="152"/>
  <c r="B59" i="152"/>
  <c r="O58" i="152"/>
  <c r="Q58" i="152" s="1"/>
  <c r="N58" i="152"/>
  <c r="O57" i="152"/>
  <c r="Q57" i="152" s="1"/>
  <c r="N57" i="152"/>
  <c r="B55" i="152"/>
  <c r="O54" i="152"/>
  <c r="Q54" i="152" s="1"/>
  <c r="N54" i="152"/>
  <c r="O53" i="152"/>
  <c r="Q53" i="152" s="1"/>
  <c r="N53" i="152"/>
  <c r="B50" i="152"/>
  <c r="O49" i="152"/>
  <c r="Q49" i="152" s="1"/>
  <c r="N49" i="152"/>
  <c r="O48" i="152"/>
  <c r="Q48" i="152" s="1"/>
  <c r="N48" i="152"/>
  <c r="O47" i="152"/>
  <c r="Q47" i="152" s="1"/>
  <c r="N47" i="152"/>
  <c r="O43" i="152"/>
  <c r="Q43" i="152" s="1"/>
  <c r="N43" i="152"/>
  <c r="O42" i="152"/>
  <c r="Q42" i="152" s="1"/>
  <c r="N42" i="152"/>
  <c r="O41" i="152"/>
  <c r="Q41" i="152" s="1"/>
  <c r="N41" i="152"/>
  <c r="O40" i="152"/>
  <c r="Q40" i="152" s="1"/>
  <c r="N40" i="152"/>
  <c r="B37" i="152"/>
  <c r="O36" i="152"/>
  <c r="Q36" i="152" s="1"/>
  <c r="N36" i="152"/>
  <c r="O35" i="152"/>
  <c r="Q35" i="152" s="1"/>
  <c r="N35" i="152"/>
  <c r="O34" i="152"/>
  <c r="Q34" i="152" s="1"/>
  <c r="N34" i="152"/>
  <c r="O33" i="152"/>
  <c r="Q33" i="152" s="1"/>
  <c r="N33" i="152"/>
  <c r="O32" i="152"/>
  <c r="Q32" i="152" s="1"/>
  <c r="N32" i="152"/>
  <c r="O31" i="152"/>
  <c r="Q31" i="152" s="1"/>
  <c r="N31" i="152"/>
  <c r="O30" i="152"/>
  <c r="Q30" i="152" s="1"/>
  <c r="N30" i="152"/>
  <c r="O29" i="152"/>
  <c r="Q29" i="152" s="1"/>
  <c r="N29" i="152"/>
  <c r="O28" i="152"/>
  <c r="Q28" i="152" s="1"/>
  <c r="N28" i="152"/>
  <c r="O27" i="152"/>
  <c r="Q27" i="152" s="1"/>
  <c r="N27" i="152"/>
  <c r="O26" i="152"/>
  <c r="Q26" i="152" s="1"/>
  <c r="N26" i="152"/>
  <c r="O25" i="152"/>
  <c r="Q25" i="152" s="1"/>
  <c r="N25" i="152"/>
  <c r="O24" i="152"/>
  <c r="Q24" i="152" s="1"/>
  <c r="N24" i="152"/>
  <c r="E20" i="152"/>
  <c r="F20" i="152" s="1"/>
  <c r="G20" i="152" s="1"/>
  <c r="H20" i="152" s="1"/>
  <c r="I20" i="152" s="1"/>
  <c r="J20" i="152" s="1"/>
  <c r="K20" i="152" s="1"/>
  <c r="L20" i="152" s="1"/>
  <c r="M20" i="152" s="1"/>
  <c r="N20" i="152" s="1"/>
  <c r="O20" i="152" s="1"/>
  <c r="P20" i="152" s="1"/>
  <c r="Q20" i="152" s="1"/>
  <c r="O86" i="135"/>
  <c r="Q86" i="135" s="1"/>
  <c r="N86" i="135"/>
  <c r="B84" i="135"/>
  <c r="O83" i="135"/>
  <c r="Q83" i="135" s="1"/>
  <c r="N83" i="135"/>
  <c r="O82" i="135"/>
  <c r="Q82" i="135" s="1"/>
  <c r="N82" i="135"/>
  <c r="O81" i="135"/>
  <c r="Q81" i="135" s="1"/>
  <c r="N81" i="135"/>
  <c r="O80" i="135"/>
  <c r="Q80" i="135" s="1"/>
  <c r="N80" i="135"/>
  <c r="O79" i="135"/>
  <c r="Q79" i="135" s="1"/>
  <c r="N79" i="135"/>
  <c r="O78" i="135"/>
  <c r="Q78" i="135" s="1"/>
  <c r="N78" i="135"/>
  <c r="O77" i="135"/>
  <c r="Q77" i="135" s="1"/>
  <c r="N77" i="135"/>
  <c r="O76" i="135"/>
  <c r="Q76" i="135" s="1"/>
  <c r="N76" i="135"/>
  <c r="O75" i="135"/>
  <c r="Q75" i="135" s="1"/>
  <c r="N75" i="135"/>
  <c r="O74" i="135"/>
  <c r="Q74" i="135" s="1"/>
  <c r="N74" i="135"/>
  <c r="O73" i="135"/>
  <c r="Q73" i="135" s="1"/>
  <c r="N73" i="135"/>
  <c r="O72" i="135"/>
  <c r="Q72" i="135" s="1"/>
  <c r="N72" i="135"/>
  <c r="O69" i="135"/>
  <c r="Q69" i="135" s="1"/>
  <c r="N69" i="135"/>
  <c r="O68" i="135"/>
  <c r="Q68" i="135" s="1"/>
  <c r="N68" i="135"/>
  <c r="O67" i="135"/>
  <c r="Q67" i="135" s="1"/>
  <c r="N67" i="135"/>
  <c r="O66" i="135"/>
  <c r="Q66" i="135" s="1"/>
  <c r="N66" i="135"/>
  <c r="B64" i="135"/>
  <c r="O63" i="135"/>
  <c r="Q63" i="135" s="1"/>
  <c r="N63" i="135"/>
  <c r="O62" i="135"/>
  <c r="Q62" i="135" s="1"/>
  <c r="N62" i="135"/>
  <c r="O61" i="135"/>
  <c r="Q61" i="135" s="1"/>
  <c r="N61" i="135"/>
  <c r="B59" i="135"/>
  <c r="O58" i="135"/>
  <c r="Q58" i="135" s="1"/>
  <c r="N58" i="135"/>
  <c r="O57" i="135"/>
  <c r="Q57" i="135" s="1"/>
  <c r="N57" i="135"/>
  <c r="B55" i="135"/>
  <c r="O54" i="135"/>
  <c r="Q54" i="135" s="1"/>
  <c r="N54" i="135"/>
  <c r="O53" i="135"/>
  <c r="Q53" i="135" s="1"/>
  <c r="N53" i="135"/>
  <c r="B50" i="135"/>
  <c r="O49" i="135"/>
  <c r="Q49" i="135" s="1"/>
  <c r="N49" i="135"/>
  <c r="O48" i="135"/>
  <c r="Q48" i="135" s="1"/>
  <c r="N48" i="135"/>
  <c r="O47" i="135"/>
  <c r="Q47" i="135" s="1"/>
  <c r="N47" i="135"/>
  <c r="O43" i="135"/>
  <c r="Q43" i="135" s="1"/>
  <c r="N43" i="135"/>
  <c r="O42" i="135"/>
  <c r="Q42" i="135" s="1"/>
  <c r="N42" i="135"/>
  <c r="O41" i="135"/>
  <c r="Q41" i="135" s="1"/>
  <c r="N41" i="135"/>
  <c r="O40" i="135"/>
  <c r="Q40" i="135" s="1"/>
  <c r="N40" i="135"/>
  <c r="B37" i="135"/>
  <c r="O36" i="135"/>
  <c r="Q36" i="135" s="1"/>
  <c r="N36" i="135"/>
  <c r="O35" i="135"/>
  <c r="Q35" i="135" s="1"/>
  <c r="N35" i="135"/>
  <c r="O34" i="135"/>
  <c r="Q34" i="135" s="1"/>
  <c r="N34" i="135"/>
  <c r="O33" i="135"/>
  <c r="Q33" i="135" s="1"/>
  <c r="N33" i="135"/>
  <c r="O32" i="135"/>
  <c r="Q32" i="135" s="1"/>
  <c r="N32" i="135"/>
  <c r="O31" i="135"/>
  <c r="Q31" i="135" s="1"/>
  <c r="N31" i="135"/>
  <c r="O30" i="135"/>
  <c r="Q30" i="135" s="1"/>
  <c r="N30" i="135"/>
  <c r="O29" i="135"/>
  <c r="Q29" i="135" s="1"/>
  <c r="N29" i="135"/>
  <c r="O28" i="135"/>
  <c r="Q28" i="135" s="1"/>
  <c r="N28" i="135"/>
  <c r="O27" i="135"/>
  <c r="Q27" i="135" s="1"/>
  <c r="N27" i="135"/>
  <c r="O26" i="135"/>
  <c r="Q26" i="135" s="1"/>
  <c r="N26" i="135"/>
  <c r="O25" i="135"/>
  <c r="Q25" i="135" s="1"/>
  <c r="N25" i="135"/>
  <c r="O24" i="135"/>
  <c r="Q24" i="135" s="1"/>
  <c r="N24" i="135"/>
  <c r="F20" i="135"/>
  <c r="G20" i="135" s="1"/>
  <c r="H20" i="135" s="1"/>
  <c r="I20" i="135" s="1"/>
  <c r="J20" i="135" s="1"/>
  <c r="K20" i="135" s="1"/>
  <c r="L20" i="135" s="1"/>
  <c r="M20" i="135" s="1"/>
  <c r="N20" i="135" s="1"/>
  <c r="O20" i="135" s="1"/>
  <c r="P20" i="135" s="1"/>
  <c r="Q20" i="135" s="1"/>
  <c r="E20" i="135"/>
  <c r="O86" i="36"/>
  <c r="Q86" i="36" s="1"/>
  <c r="N86" i="36"/>
  <c r="B84" i="36"/>
  <c r="O83" i="36"/>
  <c r="Q83" i="36" s="1"/>
  <c r="N83" i="36"/>
  <c r="O82" i="36"/>
  <c r="Q82" i="36" s="1"/>
  <c r="N82" i="36"/>
  <c r="O81" i="36"/>
  <c r="Q81" i="36" s="1"/>
  <c r="N81" i="36"/>
  <c r="O80" i="36"/>
  <c r="Q80" i="36" s="1"/>
  <c r="N80" i="36"/>
  <c r="O79" i="36"/>
  <c r="Q79" i="36" s="1"/>
  <c r="N79" i="36"/>
  <c r="O78" i="36"/>
  <c r="Q78" i="36" s="1"/>
  <c r="N78" i="36"/>
  <c r="O77" i="36"/>
  <c r="Q77" i="36" s="1"/>
  <c r="N77" i="36"/>
  <c r="O76" i="36"/>
  <c r="Q76" i="36" s="1"/>
  <c r="N76" i="36"/>
  <c r="O75" i="36"/>
  <c r="Q75" i="36" s="1"/>
  <c r="N75" i="36"/>
  <c r="O74" i="36"/>
  <c r="Q74" i="36" s="1"/>
  <c r="N74" i="36"/>
  <c r="O73" i="36"/>
  <c r="Q73" i="36" s="1"/>
  <c r="N73" i="36"/>
  <c r="O72" i="36"/>
  <c r="Q72" i="36" s="1"/>
  <c r="N72" i="36"/>
  <c r="O69" i="36"/>
  <c r="Q69" i="36" s="1"/>
  <c r="N69" i="36"/>
  <c r="O68" i="36"/>
  <c r="Q68" i="36" s="1"/>
  <c r="N68" i="36"/>
  <c r="O67" i="36"/>
  <c r="Q67" i="36" s="1"/>
  <c r="N67" i="36"/>
  <c r="O66" i="36"/>
  <c r="Q66" i="36" s="1"/>
  <c r="N66" i="36"/>
  <c r="B64" i="36"/>
  <c r="O63" i="36"/>
  <c r="Q63" i="36" s="1"/>
  <c r="N63" i="36"/>
  <c r="O62" i="36"/>
  <c r="Q62" i="36" s="1"/>
  <c r="N62" i="36"/>
  <c r="O61" i="36"/>
  <c r="Q61" i="36" s="1"/>
  <c r="N61" i="36"/>
  <c r="B59" i="36"/>
  <c r="O58" i="36"/>
  <c r="Q58" i="36" s="1"/>
  <c r="N58" i="36"/>
  <c r="O57" i="36"/>
  <c r="Q57" i="36" s="1"/>
  <c r="N57" i="36"/>
  <c r="B55" i="36"/>
  <c r="O54" i="36"/>
  <c r="Q54" i="36" s="1"/>
  <c r="N54" i="36"/>
  <c r="O53" i="36"/>
  <c r="Q53" i="36" s="1"/>
  <c r="N53" i="36"/>
  <c r="B50" i="36"/>
  <c r="O49" i="36"/>
  <c r="Q49" i="36" s="1"/>
  <c r="N49" i="36"/>
  <c r="O48" i="36"/>
  <c r="Q48" i="36" s="1"/>
  <c r="N48" i="36"/>
  <c r="O47" i="36"/>
  <c r="Q47" i="36" s="1"/>
  <c r="N47" i="36"/>
  <c r="O43" i="36"/>
  <c r="Q43" i="36" s="1"/>
  <c r="N43" i="36"/>
  <c r="O42" i="36"/>
  <c r="Q42" i="36" s="1"/>
  <c r="N42" i="36"/>
  <c r="O41" i="36"/>
  <c r="Q41" i="36" s="1"/>
  <c r="N41" i="36"/>
  <c r="O40" i="36"/>
  <c r="Q40" i="36" s="1"/>
  <c r="N40" i="36"/>
  <c r="B37" i="36"/>
  <c r="O36" i="36"/>
  <c r="Q36" i="36" s="1"/>
  <c r="N36" i="36"/>
  <c r="O35" i="36"/>
  <c r="Q35" i="36" s="1"/>
  <c r="N35" i="36"/>
  <c r="O34" i="36"/>
  <c r="Q34" i="36" s="1"/>
  <c r="N34" i="36"/>
  <c r="O33" i="36"/>
  <c r="Q33" i="36" s="1"/>
  <c r="N33" i="36"/>
  <c r="O32" i="36"/>
  <c r="Q32" i="36" s="1"/>
  <c r="N32" i="36"/>
  <c r="O31" i="36"/>
  <c r="Q31" i="36" s="1"/>
  <c r="N31" i="36"/>
  <c r="O30" i="36"/>
  <c r="Q30" i="36" s="1"/>
  <c r="N30" i="36"/>
  <c r="O29" i="36"/>
  <c r="Q29" i="36" s="1"/>
  <c r="N29" i="36"/>
  <c r="O28" i="36"/>
  <c r="Q28" i="36" s="1"/>
  <c r="N28" i="36"/>
  <c r="O27" i="36"/>
  <c r="Q27" i="36" s="1"/>
  <c r="N27" i="36"/>
  <c r="O26" i="36"/>
  <c r="Q26" i="36" s="1"/>
  <c r="N26" i="36"/>
  <c r="O25" i="36"/>
  <c r="Q25" i="36" s="1"/>
  <c r="N25" i="36"/>
  <c r="O24" i="36"/>
  <c r="Q24" i="36" s="1"/>
  <c r="N24" i="36"/>
  <c r="I20" i="36"/>
  <c r="J20" i="36" s="1"/>
  <c r="K20" i="36" s="1"/>
  <c r="L20" i="36" s="1"/>
  <c r="M20" i="36" s="1"/>
  <c r="N20" i="36" s="1"/>
  <c r="O20" i="36" s="1"/>
  <c r="P20" i="36" s="1"/>
  <c r="Q20" i="36" s="1"/>
  <c r="E20" i="36"/>
  <c r="F20" i="36" s="1"/>
  <c r="G20" i="36" s="1"/>
  <c r="H20" i="36" s="1"/>
  <c r="O86" i="37"/>
  <c r="Q86" i="37" s="1"/>
  <c r="N86" i="37"/>
  <c r="B84" i="37"/>
  <c r="O83" i="37"/>
  <c r="Q83" i="37" s="1"/>
  <c r="N83" i="37"/>
  <c r="Q82" i="37"/>
  <c r="O82" i="37"/>
  <c r="N82" i="37"/>
  <c r="O81" i="37"/>
  <c r="Q81" i="37" s="1"/>
  <c r="N81" i="37"/>
  <c r="Q80" i="37"/>
  <c r="O80" i="37"/>
  <c r="N80" i="37"/>
  <c r="O79" i="37"/>
  <c r="Q79" i="37" s="1"/>
  <c r="N79" i="37"/>
  <c r="O78" i="37"/>
  <c r="Q78" i="37" s="1"/>
  <c r="N78" i="37"/>
  <c r="O77" i="37"/>
  <c r="Q77" i="37" s="1"/>
  <c r="N77" i="37"/>
  <c r="O76" i="37"/>
  <c r="Q76" i="37" s="1"/>
  <c r="N76" i="37"/>
  <c r="O75" i="37"/>
  <c r="Q75" i="37" s="1"/>
  <c r="N75" i="37"/>
  <c r="O74" i="37"/>
  <c r="Q74" i="37" s="1"/>
  <c r="N74" i="37"/>
  <c r="O73" i="37"/>
  <c r="Q73" i="37" s="1"/>
  <c r="N73" i="37"/>
  <c r="Q72" i="37"/>
  <c r="O72" i="37"/>
  <c r="N72" i="37"/>
  <c r="O69" i="37"/>
  <c r="Q69" i="37" s="1"/>
  <c r="N69" i="37"/>
  <c r="O68" i="37"/>
  <c r="Q68" i="37" s="1"/>
  <c r="N68" i="37"/>
  <c r="O67" i="37"/>
  <c r="Q67" i="37" s="1"/>
  <c r="N67" i="37"/>
  <c r="O66" i="37"/>
  <c r="Q66" i="37" s="1"/>
  <c r="N66" i="37"/>
  <c r="B64" i="37"/>
  <c r="O63" i="37"/>
  <c r="Q63" i="37" s="1"/>
  <c r="N63" i="37"/>
  <c r="O62" i="37"/>
  <c r="Q62" i="37" s="1"/>
  <c r="N62" i="37"/>
  <c r="O61" i="37"/>
  <c r="Q61" i="37" s="1"/>
  <c r="N61" i="37"/>
  <c r="B59" i="37"/>
  <c r="O58" i="37"/>
  <c r="Q58" i="37" s="1"/>
  <c r="N58" i="37"/>
  <c r="O57" i="37"/>
  <c r="Q57" i="37" s="1"/>
  <c r="N57" i="37"/>
  <c r="B55" i="37"/>
  <c r="O54" i="37"/>
  <c r="Q54" i="37" s="1"/>
  <c r="N54" i="37"/>
  <c r="O53" i="37"/>
  <c r="Q53" i="37" s="1"/>
  <c r="N53" i="37"/>
  <c r="B50" i="37"/>
  <c r="O49" i="37"/>
  <c r="Q49" i="37" s="1"/>
  <c r="N49" i="37"/>
  <c r="O48" i="37"/>
  <c r="Q48" i="37" s="1"/>
  <c r="N48" i="37"/>
  <c r="Q47" i="37"/>
  <c r="O47" i="37"/>
  <c r="N47" i="37"/>
  <c r="O43" i="37"/>
  <c r="Q43" i="37" s="1"/>
  <c r="N43" i="37"/>
  <c r="O42" i="37"/>
  <c r="Q42" i="37" s="1"/>
  <c r="N42" i="37"/>
  <c r="O41" i="37"/>
  <c r="Q41" i="37" s="1"/>
  <c r="N41" i="37"/>
  <c r="O40" i="37"/>
  <c r="Q40" i="37" s="1"/>
  <c r="N40" i="37"/>
  <c r="B37" i="37"/>
  <c r="O36" i="37"/>
  <c r="Q36" i="37" s="1"/>
  <c r="N36" i="37"/>
  <c r="O35" i="37"/>
  <c r="Q35" i="37" s="1"/>
  <c r="N35" i="37"/>
  <c r="Q34" i="37"/>
  <c r="O34" i="37"/>
  <c r="N34" i="37"/>
  <c r="O33" i="37"/>
  <c r="Q33" i="37" s="1"/>
  <c r="N33" i="37"/>
  <c r="Q32" i="37"/>
  <c r="O32" i="37"/>
  <c r="N32" i="37"/>
  <c r="O31" i="37"/>
  <c r="Q31" i="37" s="1"/>
  <c r="N31" i="37"/>
  <c r="O30" i="37"/>
  <c r="Q30" i="37" s="1"/>
  <c r="N30" i="37"/>
  <c r="O29" i="37"/>
  <c r="Q29" i="37" s="1"/>
  <c r="N29" i="37"/>
  <c r="O28" i="37"/>
  <c r="Q28" i="37" s="1"/>
  <c r="N28" i="37"/>
  <c r="O27" i="37"/>
  <c r="Q27" i="37" s="1"/>
  <c r="N27" i="37"/>
  <c r="O26" i="37"/>
  <c r="Q26" i="37" s="1"/>
  <c r="N26" i="37"/>
  <c r="O25" i="37"/>
  <c r="Q25" i="37" s="1"/>
  <c r="N25" i="37"/>
  <c r="Q24" i="37"/>
  <c r="O24" i="37"/>
  <c r="N24" i="37"/>
  <c r="F20" i="37"/>
  <c r="G20" i="37" s="1"/>
  <c r="H20" i="37" s="1"/>
  <c r="I20" i="37" s="1"/>
  <c r="J20" i="37" s="1"/>
  <c r="K20" i="37" s="1"/>
  <c r="L20" i="37" s="1"/>
  <c r="M20" i="37" s="1"/>
  <c r="N20" i="37" s="1"/>
  <c r="O20" i="37" s="1"/>
  <c r="P20" i="37" s="1"/>
  <c r="Q20" i="37" s="1"/>
  <c r="E20" i="37"/>
  <c r="O86" i="38"/>
  <c r="Q86" i="38" s="1"/>
  <c r="N86" i="38"/>
  <c r="B84" i="38"/>
  <c r="O83" i="38"/>
  <c r="Q83" i="38" s="1"/>
  <c r="N83" i="38"/>
  <c r="O82" i="38"/>
  <c r="Q82" i="38" s="1"/>
  <c r="N82" i="38"/>
  <c r="O81" i="38"/>
  <c r="Q81" i="38" s="1"/>
  <c r="N81" i="38"/>
  <c r="O80" i="38"/>
  <c r="Q80" i="38" s="1"/>
  <c r="N80" i="38"/>
  <c r="O79" i="38"/>
  <c r="Q79" i="38" s="1"/>
  <c r="N79" i="38"/>
  <c r="O78" i="38"/>
  <c r="Q78" i="38" s="1"/>
  <c r="N78" i="38"/>
  <c r="O77" i="38"/>
  <c r="Q77" i="38" s="1"/>
  <c r="N77" i="38"/>
  <c r="O76" i="38"/>
  <c r="Q76" i="38" s="1"/>
  <c r="N76" i="38"/>
  <c r="O75" i="38"/>
  <c r="Q75" i="38" s="1"/>
  <c r="N75" i="38"/>
  <c r="O74" i="38"/>
  <c r="Q74" i="38" s="1"/>
  <c r="N74" i="38"/>
  <c r="O73" i="38"/>
  <c r="Q73" i="38" s="1"/>
  <c r="N73" i="38"/>
  <c r="O72" i="38"/>
  <c r="Q72" i="38" s="1"/>
  <c r="N72" i="38"/>
  <c r="O69" i="38"/>
  <c r="Q69" i="38" s="1"/>
  <c r="N69" i="38"/>
  <c r="O68" i="38"/>
  <c r="Q68" i="38" s="1"/>
  <c r="N68" i="38"/>
  <c r="O67" i="38"/>
  <c r="Q67" i="38" s="1"/>
  <c r="N67" i="38"/>
  <c r="O66" i="38"/>
  <c r="Q66" i="38" s="1"/>
  <c r="N66" i="38"/>
  <c r="B64" i="38"/>
  <c r="O63" i="38"/>
  <c r="Q63" i="38" s="1"/>
  <c r="N63" i="38"/>
  <c r="O62" i="38"/>
  <c r="Q62" i="38" s="1"/>
  <c r="N62" i="38"/>
  <c r="O61" i="38"/>
  <c r="Q61" i="38" s="1"/>
  <c r="N61" i="38"/>
  <c r="B59" i="38"/>
  <c r="O58" i="38"/>
  <c r="Q58" i="38" s="1"/>
  <c r="N58" i="38"/>
  <c r="O57" i="38"/>
  <c r="Q57" i="38" s="1"/>
  <c r="N57" i="38"/>
  <c r="B55" i="38"/>
  <c r="O54" i="38"/>
  <c r="Q54" i="38" s="1"/>
  <c r="N54" i="38"/>
  <c r="O53" i="38"/>
  <c r="Q53" i="38" s="1"/>
  <c r="N53" i="38"/>
  <c r="B50" i="38"/>
  <c r="O49" i="38"/>
  <c r="Q49" i="38" s="1"/>
  <c r="N49" i="38"/>
  <c r="O48" i="38"/>
  <c r="Q48" i="38" s="1"/>
  <c r="N48" i="38"/>
  <c r="O47" i="38"/>
  <c r="Q47" i="38" s="1"/>
  <c r="N47" i="38"/>
  <c r="O43" i="38"/>
  <c r="Q43" i="38" s="1"/>
  <c r="N43" i="38"/>
  <c r="O42" i="38"/>
  <c r="Q42" i="38" s="1"/>
  <c r="N42" i="38"/>
  <c r="O41" i="38"/>
  <c r="Q41" i="38" s="1"/>
  <c r="N41" i="38"/>
  <c r="O40" i="38"/>
  <c r="Q40" i="38" s="1"/>
  <c r="N40" i="38"/>
  <c r="B37" i="38"/>
  <c r="O36" i="38"/>
  <c r="Q36" i="38" s="1"/>
  <c r="N36" i="38"/>
  <c r="O35" i="38"/>
  <c r="Q35" i="38" s="1"/>
  <c r="N35" i="38"/>
  <c r="O34" i="38"/>
  <c r="Q34" i="38" s="1"/>
  <c r="N34" i="38"/>
  <c r="O33" i="38"/>
  <c r="Q33" i="38" s="1"/>
  <c r="N33" i="38"/>
  <c r="O32" i="38"/>
  <c r="Q32" i="38" s="1"/>
  <c r="N32" i="38"/>
  <c r="O31" i="38"/>
  <c r="Q31" i="38" s="1"/>
  <c r="N31" i="38"/>
  <c r="O30" i="38"/>
  <c r="Q30" i="38" s="1"/>
  <c r="N30" i="38"/>
  <c r="O29" i="38"/>
  <c r="Q29" i="38" s="1"/>
  <c r="N29" i="38"/>
  <c r="O28" i="38"/>
  <c r="Q28" i="38" s="1"/>
  <c r="N28" i="38"/>
  <c r="O27" i="38"/>
  <c r="Q27" i="38" s="1"/>
  <c r="N27" i="38"/>
  <c r="O26" i="38"/>
  <c r="Q26" i="38" s="1"/>
  <c r="N26" i="38"/>
  <c r="O25" i="38"/>
  <c r="Q25" i="38" s="1"/>
  <c r="N25" i="38"/>
  <c r="O24" i="38"/>
  <c r="Q24" i="38" s="1"/>
  <c r="N24" i="38"/>
  <c r="G20" i="38"/>
  <c r="H20" i="38" s="1"/>
  <c r="I20" i="38" s="1"/>
  <c r="J20" i="38" s="1"/>
  <c r="K20" i="38" s="1"/>
  <c r="L20" i="38" s="1"/>
  <c r="M20" i="38" s="1"/>
  <c r="N20" i="38" s="1"/>
  <c r="O20" i="38" s="1"/>
  <c r="P20" i="38" s="1"/>
  <c r="Q20" i="38" s="1"/>
  <c r="E20" i="38"/>
  <c r="F20" i="38" s="1"/>
  <c r="O86" i="153"/>
  <c r="Q86" i="153" s="1"/>
  <c r="N86" i="153"/>
  <c r="B84" i="153"/>
  <c r="O83" i="153"/>
  <c r="Q83" i="153" s="1"/>
  <c r="N83" i="153"/>
  <c r="O82" i="153"/>
  <c r="Q82" i="153" s="1"/>
  <c r="N82" i="153"/>
  <c r="O81" i="153"/>
  <c r="Q81" i="153" s="1"/>
  <c r="N81" i="153"/>
  <c r="O80" i="153"/>
  <c r="Q80" i="153" s="1"/>
  <c r="N80" i="153"/>
  <c r="O79" i="153"/>
  <c r="Q79" i="153" s="1"/>
  <c r="N79" i="153"/>
  <c r="O78" i="153"/>
  <c r="Q78" i="153" s="1"/>
  <c r="N78" i="153"/>
  <c r="O77" i="153"/>
  <c r="Q77" i="153" s="1"/>
  <c r="N77" i="153"/>
  <c r="O76" i="153"/>
  <c r="Q76" i="153" s="1"/>
  <c r="N76" i="153"/>
  <c r="O75" i="153"/>
  <c r="Q75" i="153" s="1"/>
  <c r="N75" i="153"/>
  <c r="Q74" i="153"/>
  <c r="O74" i="153"/>
  <c r="N74" i="153"/>
  <c r="O73" i="153"/>
  <c r="Q73" i="153" s="1"/>
  <c r="N73" i="153"/>
  <c r="O72" i="153"/>
  <c r="Q72" i="153" s="1"/>
  <c r="N72" i="153"/>
  <c r="O69" i="153"/>
  <c r="Q69" i="153" s="1"/>
  <c r="N69" i="153"/>
  <c r="O68" i="153"/>
  <c r="Q68" i="153" s="1"/>
  <c r="N68" i="153"/>
  <c r="O67" i="153"/>
  <c r="Q67" i="153" s="1"/>
  <c r="N67" i="153"/>
  <c r="O66" i="153"/>
  <c r="Q66" i="153" s="1"/>
  <c r="N66" i="153"/>
  <c r="B64" i="153"/>
  <c r="O63" i="153"/>
  <c r="Q63" i="153" s="1"/>
  <c r="N63" i="153"/>
  <c r="O62" i="153"/>
  <c r="Q62" i="153" s="1"/>
  <c r="N62" i="153"/>
  <c r="Q61" i="153"/>
  <c r="O61" i="153"/>
  <c r="N61" i="153"/>
  <c r="B59" i="153"/>
  <c r="Q58" i="153"/>
  <c r="O58" i="153"/>
  <c r="N58" i="153"/>
  <c r="O57" i="153"/>
  <c r="Q57" i="153" s="1"/>
  <c r="N57" i="153"/>
  <c r="B55" i="153"/>
  <c r="O54" i="153"/>
  <c r="Q54" i="153" s="1"/>
  <c r="N54" i="153"/>
  <c r="Q53" i="153"/>
  <c r="O53" i="153"/>
  <c r="N53" i="153"/>
  <c r="B50" i="153"/>
  <c r="Q49" i="153"/>
  <c r="O49" i="153"/>
  <c r="N49" i="153"/>
  <c r="O48" i="153"/>
  <c r="Q48" i="153" s="1"/>
  <c r="N48" i="153"/>
  <c r="O47" i="153"/>
  <c r="Q47" i="153" s="1"/>
  <c r="N47" i="153"/>
  <c r="O43" i="153"/>
  <c r="Q43" i="153" s="1"/>
  <c r="N43" i="153"/>
  <c r="O42" i="153"/>
  <c r="Q42" i="153" s="1"/>
  <c r="N42" i="153"/>
  <c r="O41" i="153"/>
  <c r="Q41" i="153" s="1"/>
  <c r="N41" i="153"/>
  <c r="O40" i="153"/>
  <c r="Q40" i="153" s="1"/>
  <c r="N40" i="153"/>
  <c r="B37" i="153"/>
  <c r="O36" i="153"/>
  <c r="Q36" i="153" s="1"/>
  <c r="N36" i="153"/>
  <c r="O35" i="153"/>
  <c r="Q35" i="153" s="1"/>
  <c r="N35" i="153"/>
  <c r="Q34" i="153"/>
  <c r="O34" i="153"/>
  <c r="N34" i="153"/>
  <c r="O33" i="153"/>
  <c r="Q33" i="153" s="1"/>
  <c r="N33" i="153"/>
  <c r="O32" i="153"/>
  <c r="Q32" i="153" s="1"/>
  <c r="N32" i="153"/>
  <c r="O31" i="153"/>
  <c r="Q31" i="153" s="1"/>
  <c r="N31" i="153"/>
  <c r="O30" i="153"/>
  <c r="Q30" i="153" s="1"/>
  <c r="N30" i="153"/>
  <c r="O29" i="153"/>
  <c r="Q29" i="153" s="1"/>
  <c r="N29" i="153"/>
  <c r="O28" i="153"/>
  <c r="Q28" i="153" s="1"/>
  <c r="N28" i="153"/>
  <c r="O27" i="153"/>
  <c r="Q27" i="153" s="1"/>
  <c r="N27" i="153"/>
  <c r="O26" i="153"/>
  <c r="Q26" i="153" s="1"/>
  <c r="N26" i="153"/>
  <c r="O25" i="153"/>
  <c r="Q25" i="153" s="1"/>
  <c r="N25" i="153"/>
  <c r="O24" i="153"/>
  <c r="Q24" i="153" s="1"/>
  <c r="N24" i="153"/>
  <c r="H20" i="153"/>
  <c r="I20" i="153" s="1"/>
  <c r="J20" i="153" s="1"/>
  <c r="K20" i="153" s="1"/>
  <c r="L20" i="153" s="1"/>
  <c r="M20" i="153" s="1"/>
  <c r="N20" i="153" s="1"/>
  <c r="O20" i="153" s="1"/>
  <c r="P20" i="153" s="1"/>
  <c r="Q20" i="153" s="1"/>
  <c r="F20" i="153"/>
  <c r="G20" i="153" s="1"/>
  <c r="E20" i="153"/>
  <c r="O86" i="49"/>
  <c r="Q86" i="49" s="1"/>
  <c r="N86" i="49"/>
  <c r="B84" i="49"/>
  <c r="O83" i="49"/>
  <c r="Q83" i="49" s="1"/>
  <c r="N83" i="49"/>
  <c r="O82" i="49"/>
  <c r="Q82" i="49" s="1"/>
  <c r="N82" i="49"/>
  <c r="O81" i="49"/>
  <c r="Q81" i="49" s="1"/>
  <c r="N81" i="49"/>
  <c r="O80" i="49"/>
  <c r="Q80" i="49" s="1"/>
  <c r="N80" i="49"/>
  <c r="O79" i="49"/>
  <c r="Q79" i="49" s="1"/>
  <c r="N79" i="49"/>
  <c r="O78" i="49"/>
  <c r="Q78" i="49" s="1"/>
  <c r="N78" i="49"/>
  <c r="O77" i="49"/>
  <c r="Q77" i="49" s="1"/>
  <c r="N77" i="49"/>
  <c r="O76" i="49"/>
  <c r="Q76" i="49" s="1"/>
  <c r="N76" i="49"/>
  <c r="O75" i="49"/>
  <c r="Q75" i="49" s="1"/>
  <c r="N75" i="49"/>
  <c r="O74" i="49"/>
  <c r="Q74" i="49" s="1"/>
  <c r="N74" i="49"/>
  <c r="O73" i="49"/>
  <c r="Q73" i="49" s="1"/>
  <c r="N73" i="49"/>
  <c r="O72" i="49"/>
  <c r="Q72" i="49" s="1"/>
  <c r="N72" i="49"/>
  <c r="O69" i="49"/>
  <c r="Q69" i="49" s="1"/>
  <c r="N69" i="49"/>
  <c r="O68" i="49"/>
  <c r="Q68" i="49" s="1"/>
  <c r="N68" i="49"/>
  <c r="O67" i="49"/>
  <c r="Q67" i="49" s="1"/>
  <c r="N67" i="49"/>
  <c r="O66" i="49"/>
  <c r="Q66" i="49" s="1"/>
  <c r="N66" i="49"/>
  <c r="B64" i="49"/>
  <c r="O63" i="49"/>
  <c r="Q63" i="49" s="1"/>
  <c r="N63" i="49"/>
  <c r="O62" i="49"/>
  <c r="Q62" i="49" s="1"/>
  <c r="N62" i="49"/>
  <c r="O61" i="49"/>
  <c r="Q61" i="49" s="1"/>
  <c r="N61" i="49"/>
  <c r="B59" i="49"/>
  <c r="O58" i="49"/>
  <c r="Q58" i="49" s="1"/>
  <c r="N58" i="49"/>
  <c r="O57" i="49"/>
  <c r="Q57" i="49" s="1"/>
  <c r="N57" i="49"/>
  <c r="B55" i="49"/>
  <c r="O54" i="49"/>
  <c r="Q54" i="49" s="1"/>
  <c r="N54" i="49"/>
  <c r="O53" i="49"/>
  <c r="Q53" i="49" s="1"/>
  <c r="N53" i="49"/>
  <c r="B50" i="49"/>
  <c r="O49" i="49"/>
  <c r="Q49" i="49" s="1"/>
  <c r="N49" i="49"/>
  <c r="O48" i="49"/>
  <c r="Q48" i="49" s="1"/>
  <c r="N48" i="49"/>
  <c r="O47" i="49"/>
  <c r="Q47" i="49" s="1"/>
  <c r="N47" i="49"/>
  <c r="O43" i="49"/>
  <c r="Q43" i="49" s="1"/>
  <c r="N43" i="49"/>
  <c r="O42" i="49"/>
  <c r="Q42" i="49" s="1"/>
  <c r="N42" i="49"/>
  <c r="O41" i="49"/>
  <c r="Q41" i="49" s="1"/>
  <c r="N41" i="49"/>
  <c r="O40" i="49"/>
  <c r="Q40" i="49" s="1"/>
  <c r="N40" i="49"/>
  <c r="B37" i="49"/>
  <c r="O36" i="49"/>
  <c r="Q36" i="49" s="1"/>
  <c r="N36" i="49"/>
  <c r="O35" i="49"/>
  <c r="Q35" i="49" s="1"/>
  <c r="N35" i="49"/>
  <c r="O34" i="49"/>
  <c r="Q34" i="49" s="1"/>
  <c r="N34" i="49"/>
  <c r="O33" i="49"/>
  <c r="Q33" i="49" s="1"/>
  <c r="N33" i="49"/>
  <c r="O32" i="49"/>
  <c r="Q32" i="49" s="1"/>
  <c r="N32" i="49"/>
  <c r="O31" i="49"/>
  <c r="Q31" i="49" s="1"/>
  <c r="N31" i="49"/>
  <c r="O30" i="49"/>
  <c r="Q30" i="49" s="1"/>
  <c r="N30" i="49"/>
  <c r="O29" i="49"/>
  <c r="Q29" i="49" s="1"/>
  <c r="N29" i="49"/>
  <c r="O28" i="49"/>
  <c r="Q28" i="49" s="1"/>
  <c r="N28" i="49"/>
  <c r="O27" i="49"/>
  <c r="Q27" i="49" s="1"/>
  <c r="N27" i="49"/>
  <c r="O26" i="49"/>
  <c r="Q26" i="49" s="1"/>
  <c r="N26" i="49"/>
  <c r="O25" i="49"/>
  <c r="Q25" i="49" s="1"/>
  <c r="N25" i="49"/>
  <c r="O24" i="49"/>
  <c r="Q24" i="49" s="1"/>
  <c r="N24" i="49"/>
  <c r="E20" i="49"/>
  <c r="F20" i="49" s="1"/>
  <c r="G20" i="49" s="1"/>
  <c r="H20" i="49" s="1"/>
  <c r="I20" i="49" s="1"/>
  <c r="J20" i="49" s="1"/>
  <c r="K20" i="49" s="1"/>
  <c r="L20" i="49" s="1"/>
  <c r="M20" i="49" s="1"/>
  <c r="N20" i="49" s="1"/>
  <c r="O20" i="49" s="1"/>
  <c r="P20" i="49" s="1"/>
  <c r="Q20" i="49" s="1"/>
  <c r="O86" i="39"/>
  <c r="Q86" i="39" s="1"/>
  <c r="N86" i="39"/>
  <c r="B84" i="39"/>
  <c r="O83" i="39"/>
  <c r="Q83" i="39" s="1"/>
  <c r="N83" i="39"/>
  <c r="O82" i="39"/>
  <c r="Q82" i="39" s="1"/>
  <c r="N82" i="39"/>
  <c r="O81" i="39"/>
  <c r="Q81" i="39" s="1"/>
  <c r="N81" i="39"/>
  <c r="O80" i="39"/>
  <c r="Q80" i="39" s="1"/>
  <c r="N80" i="39"/>
  <c r="O79" i="39"/>
  <c r="Q79" i="39" s="1"/>
  <c r="N79" i="39"/>
  <c r="O78" i="39"/>
  <c r="Q78" i="39" s="1"/>
  <c r="N78" i="39"/>
  <c r="O77" i="39"/>
  <c r="Q77" i="39" s="1"/>
  <c r="N77" i="39"/>
  <c r="O76" i="39"/>
  <c r="Q76" i="39" s="1"/>
  <c r="N76" i="39"/>
  <c r="Q75" i="39"/>
  <c r="O75" i="39"/>
  <c r="N75" i="39"/>
  <c r="O74" i="39"/>
  <c r="Q74" i="39" s="1"/>
  <c r="N74" i="39"/>
  <c r="O73" i="39"/>
  <c r="Q73" i="39" s="1"/>
  <c r="N73" i="39"/>
  <c r="O72" i="39"/>
  <c r="Q72" i="39" s="1"/>
  <c r="N72" i="39"/>
  <c r="O69" i="39"/>
  <c r="Q69" i="39" s="1"/>
  <c r="N69" i="39"/>
  <c r="O68" i="39"/>
  <c r="Q68" i="39" s="1"/>
  <c r="N68" i="39"/>
  <c r="O67" i="39"/>
  <c r="Q67" i="39" s="1"/>
  <c r="N67" i="39"/>
  <c r="O66" i="39"/>
  <c r="Q66" i="39" s="1"/>
  <c r="N66" i="39"/>
  <c r="B64" i="39"/>
  <c r="O63" i="39"/>
  <c r="Q63" i="39" s="1"/>
  <c r="N63" i="39"/>
  <c r="O62" i="39"/>
  <c r="Q62" i="39" s="1"/>
  <c r="N62" i="39"/>
  <c r="O61" i="39"/>
  <c r="Q61" i="39" s="1"/>
  <c r="N61" i="39"/>
  <c r="B59" i="39"/>
  <c r="O58" i="39"/>
  <c r="Q58" i="39" s="1"/>
  <c r="N58" i="39"/>
  <c r="O57" i="39"/>
  <c r="Q57" i="39" s="1"/>
  <c r="N57" i="39"/>
  <c r="B55" i="39"/>
  <c r="O54" i="39"/>
  <c r="Q54" i="39" s="1"/>
  <c r="N54" i="39"/>
  <c r="O53" i="39"/>
  <c r="Q53" i="39" s="1"/>
  <c r="N53" i="39"/>
  <c r="B50" i="39"/>
  <c r="O49" i="39"/>
  <c r="Q49" i="39" s="1"/>
  <c r="N49" i="39"/>
  <c r="O48" i="39"/>
  <c r="Q48" i="39" s="1"/>
  <c r="N48" i="39"/>
  <c r="O47" i="39"/>
  <c r="Q47" i="39" s="1"/>
  <c r="N47" i="39"/>
  <c r="O43" i="39"/>
  <c r="Q43" i="39" s="1"/>
  <c r="N43" i="39"/>
  <c r="O42" i="39"/>
  <c r="Q42" i="39" s="1"/>
  <c r="N42" i="39"/>
  <c r="O41" i="39"/>
  <c r="Q41" i="39" s="1"/>
  <c r="N41" i="39"/>
  <c r="O40" i="39"/>
  <c r="Q40" i="39" s="1"/>
  <c r="N40" i="39"/>
  <c r="B37" i="39"/>
  <c r="O36" i="39"/>
  <c r="Q36" i="39" s="1"/>
  <c r="N36" i="39"/>
  <c r="O35" i="39"/>
  <c r="Q35" i="39" s="1"/>
  <c r="N35" i="39"/>
  <c r="O34" i="39"/>
  <c r="Q34" i="39" s="1"/>
  <c r="N34" i="39"/>
  <c r="O33" i="39"/>
  <c r="Q33" i="39" s="1"/>
  <c r="N33" i="39"/>
  <c r="O32" i="39"/>
  <c r="Q32" i="39" s="1"/>
  <c r="N32" i="39"/>
  <c r="O31" i="39"/>
  <c r="Q31" i="39" s="1"/>
  <c r="N31" i="39"/>
  <c r="O30" i="39"/>
  <c r="Q30" i="39" s="1"/>
  <c r="N30" i="39"/>
  <c r="O29" i="39"/>
  <c r="Q29" i="39" s="1"/>
  <c r="N29" i="39"/>
  <c r="O28" i="39"/>
  <c r="Q28" i="39" s="1"/>
  <c r="N28" i="39"/>
  <c r="O27" i="39"/>
  <c r="Q27" i="39" s="1"/>
  <c r="N27" i="39"/>
  <c r="O26" i="39"/>
  <c r="Q26" i="39" s="1"/>
  <c r="N26" i="39"/>
  <c r="O25" i="39"/>
  <c r="Q25" i="39" s="1"/>
  <c r="N25" i="39"/>
  <c r="O24" i="39"/>
  <c r="Q24" i="39" s="1"/>
  <c r="N24" i="39"/>
  <c r="E20" i="39"/>
  <c r="F20" i="39" s="1"/>
  <c r="G20" i="39" s="1"/>
  <c r="H20" i="39" s="1"/>
  <c r="I20" i="39" s="1"/>
  <c r="J20" i="39" s="1"/>
  <c r="K20" i="39" s="1"/>
  <c r="L20" i="39" s="1"/>
  <c r="M20" i="39" s="1"/>
  <c r="N20" i="39" s="1"/>
  <c r="O20" i="39" s="1"/>
  <c r="P20" i="39" s="1"/>
  <c r="Q20" i="39" s="1"/>
  <c r="O86" i="40"/>
  <c r="Q86" i="40" s="1"/>
  <c r="N86" i="40"/>
  <c r="B84" i="40"/>
  <c r="O83" i="40"/>
  <c r="Q83" i="40" s="1"/>
  <c r="N83" i="40"/>
  <c r="O82" i="40"/>
  <c r="Q82" i="40" s="1"/>
  <c r="N82" i="40"/>
  <c r="O81" i="40"/>
  <c r="Q81" i="40" s="1"/>
  <c r="N81" i="40"/>
  <c r="O80" i="40"/>
  <c r="Q80" i="40" s="1"/>
  <c r="N80" i="40"/>
  <c r="O79" i="40"/>
  <c r="Q79" i="40" s="1"/>
  <c r="N79" i="40"/>
  <c r="O78" i="40"/>
  <c r="Q78" i="40" s="1"/>
  <c r="N78" i="40"/>
  <c r="O77" i="40"/>
  <c r="Q77" i="40" s="1"/>
  <c r="N77" i="40"/>
  <c r="O76" i="40"/>
  <c r="Q76" i="40" s="1"/>
  <c r="N76" i="40"/>
  <c r="O75" i="40"/>
  <c r="Q75" i="40" s="1"/>
  <c r="N75" i="40"/>
  <c r="O74" i="40"/>
  <c r="Q74" i="40" s="1"/>
  <c r="N74" i="40"/>
  <c r="O73" i="40"/>
  <c r="Q73" i="40" s="1"/>
  <c r="N73" i="40"/>
  <c r="O72" i="40"/>
  <c r="Q72" i="40" s="1"/>
  <c r="N72" i="40"/>
  <c r="O69" i="40"/>
  <c r="Q69" i="40" s="1"/>
  <c r="N69" i="40"/>
  <c r="O68" i="40"/>
  <c r="Q68" i="40" s="1"/>
  <c r="N68" i="40"/>
  <c r="O67" i="40"/>
  <c r="Q67" i="40" s="1"/>
  <c r="N67" i="40"/>
  <c r="O66" i="40"/>
  <c r="Q66" i="40" s="1"/>
  <c r="N66" i="40"/>
  <c r="B64" i="40"/>
  <c r="O63" i="40"/>
  <c r="Q63" i="40" s="1"/>
  <c r="N63" i="40"/>
  <c r="O62" i="40"/>
  <c r="Q62" i="40" s="1"/>
  <c r="N62" i="40"/>
  <c r="O61" i="40"/>
  <c r="Q61" i="40" s="1"/>
  <c r="N61" i="40"/>
  <c r="B59" i="40"/>
  <c r="O58" i="40"/>
  <c r="Q58" i="40" s="1"/>
  <c r="N58" i="40"/>
  <c r="O57" i="40"/>
  <c r="Q57" i="40" s="1"/>
  <c r="N57" i="40"/>
  <c r="B55" i="40"/>
  <c r="O54" i="40"/>
  <c r="Q54" i="40" s="1"/>
  <c r="N54" i="40"/>
  <c r="O53" i="40"/>
  <c r="Q53" i="40" s="1"/>
  <c r="N53" i="40"/>
  <c r="B50" i="40"/>
  <c r="O49" i="40"/>
  <c r="Q49" i="40" s="1"/>
  <c r="N49" i="40"/>
  <c r="O48" i="40"/>
  <c r="Q48" i="40" s="1"/>
  <c r="N48" i="40"/>
  <c r="O47" i="40"/>
  <c r="Q47" i="40" s="1"/>
  <c r="N47" i="40"/>
  <c r="O43" i="40"/>
  <c r="Q43" i="40" s="1"/>
  <c r="N43" i="40"/>
  <c r="O42" i="40"/>
  <c r="Q42" i="40" s="1"/>
  <c r="N42" i="40"/>
  <c r="O41" i="40"/>
  <c r="Q41" i="40" s="1"/>
  <c r="N41" i="40"/>
  <c r="O40" i="40"/>
  <c r="Q40" i="40" s="1"/>
  <c r="N40" i="40"/>
  <c r="B37" i="40"/>
  <c r="O36" i="40"/>
  <c r="Q36" i="40" s="1"/>
  <c r="N36" i="40"/>
  <c r="O35" i="40"/>
  <c r="Q35" i="40" s="1"/>
  <c r="N35" i="40"/>
  <c r="O34" i="40"/>
  <c r="Q34" i="40" s="1"/>
  <c r="N34" i="40"/>
  <c r="O33" i="40"/>
  <c r="Q33" i="40" s="1"/>
  <c r="N33" i="40"/>
  <c r="O32" i="40"/>
  <c r="Q32" i="40" s="1"/>
  <c r="N32" i="40"/>
  <c r="O31" i="40"/>
  <c r="Q31" i="40" s="1"/>
  <c r="N31" i="40"/>
  <c r="O30" i="40"/>
  <c r="Q30" i="40" s="1"/>
  <c r="N30" i="40"/>
  <c r="O29" i="40"/>
  <c r="Q29" i="40" s="1"/>
  <c r="N29" i="40"/>
  <c r="O28" i="40"/>
  <c r="Q28" i="40" s="1"/>
  <c r="N28" i="40"/>
  <c r="O27" i="40"/>
  <c r="Q27" i="40" s="1"/>
  <c r="N27" i="40"/>
  <c r="O26" i="40"/>
  <c r="Q26" i="40" s="1"/>
  <c r="N26" i="40"/>
  <c r="O25" i="40"/>
  <c r="Q25" i="40" s="1"/>
  <c r="N25" i="40"/>
  <c r="O24" i="40"/>
  <c r="Q24" i="40" s="1"/>
  <c r="N24" i="40"/>
  <c r="E20" i="40"/>
  <c r="F20" i="40" s="1"/>
  <c r="G20" i="40" s="1"/>
  <c r="H20" i="40" s="1"/>
  <c r="I20" i="40" s="1"/>
  <c r="J20" i="40" s="1"/>
  <c r="K20" i="40" s="1"/>
  <c r="L20" i="40" s="1"/>
  <c r="M20" i="40" s="1"/>
  <c r="N20" i="40" s="1"/>
  <c r="O20" i="40" s="1"/>
  <c r="P20" i="40" s="1"/>
  <c r="Q20" i="40" s="1"/>
  <c r="O86" i="154"/>
  <c r="Q86" i="154" s="1"/>
  <c r="N86" i="154"/>
  <c r="B84" i="154"/>
  <c r="O83" i="154"/>
  <c r="Q83" i="154" s="1"/>
  <c r="N83" i="154"/>
  <c r="O82" i="154"/>
  <c r="Q82" i="154" s="1"/>
  <c r="N82" i="154"/>
  <c r="O81" i="154"/>
  <c r="Q81" i="154" s="1"/>
  <c r="N81" i="154"/>
  <c r="O80" i="154"/>
  <c r="Q80" i="154" s="1"/>
  <c r="N80" i="154"/>
  <c r="O79" i="154"/>
  <c r="Q79" i="154" s="1"/>
  <c r="N79" i="154"/>
  <c r="O78" i="154"/>
  <c r="Q78" i="154" s="1"/>
  <c r="N78" i="154"/>
  <c r="O77" i="154"/>
  <c r="Q77" i="154" s="1"/>
  <c r="N77" i="154"/>
  <c r="O76" i="154"/>
  <c r="Q76" i="154" s="1"/>
  <c r="N76" i="154"/>
  <c r="O75" i="154"/>
  <c r="Q75" i="154" s="1"/>
  <c r="N75" i="154"/>
  <c r="O74" i="154"/>
  <c r="Q74" i="154" s="1"/>
  <c r="N74" i="154"/>
  <c r="O73" i="154"/>
  <c r="Q73" i="154" s="1"/>
  <c r="N73" i="154"/>
  <c r="O72" i="154"/>
  <c r="Q72" i="154" s="1"/>
  <c r="N72" i="154"/>
  <c r="O69" i="154"/>
  <c r="Q69" i="154" s="1"/>
  <c r="N69" i="154"/>
  <c r="O68" i="154"/>
  <c r="Q68" i="154" s="1"/>
  <c r="N68" i="154"/>
  <c r="O67" i="154"/>
  <c r="Q67" i="154" s="1"/>
  <c r="N67" i="154"/>
  <c r="O66" i="154"/>
  <c r="Q66" i="154" s="1"/>
  <c r="N66" i="154"/>
  <c r="B64" i="154"/>
  <c r="O63" i="154"/>
  <c r="Q63" i="154" s="1"/>
  <c r="N63" i="154"/>
  <c r="O62" i="154"/>
  <c r="Q62" i="154" s="1"/>
  <c r="N62" i="154"/>
  <c r="O61" i="154"/>
  <c r="Q61" i="154" s="1"/>
  <c r="N61" i="154"/>
  <c r="B59" i="154"/>
  <c r="O58" i="154"/>
  <c r="Q58" i="154" s="1"/>
  <c r="N58" i="154"/>
  <c r="O57" i="154"/>
  <c r="Q57" i="154" s="1"/>
  <c r="N57" i="154"/>
  <c r="B55" i="154"/>
  <c r="O54" i="154"/>
  <c r="Q54" i="154" s="1"/>
  <c r="N54" i="154"/>
  <c r="O53" i="154"/>
  <c r="Q53" i="154" s="1"/>
  <c r="N53" i="154"/>
  <c r="B50" i="154"/>
  <c r="O49" i="154"/>
  <c r="Q49" i="154" s="1"/>
  <c r="N49" i="154"/>
  <c r="O48" i="154"/>
  <c r="Q48" i="154" s="1"/>
  <c r="N48" i="154"/>
  <c r="O47" i="154"/>
  <c r="Q47" i="154" s="1"/>
  <c r="N47" i="154"/>
  <c r="O43" i="154"/>
  <c r="Q43" i="154" s="1"/>
  <c r="N43" i="154"/>
  <c r="O42" i="154"/>
  <c r="Q42" i="154" s="1"/>
  <c r="N42" i="154"/>
  <c r="O41" i="154"/>
  <c r="Q41" i="154" s="1"/>
  <c r="N41" i="154"/>
  <c r="O40" i="154"/>
  <c r="Q40" i="154" s="1"/>
  <c r="N40" i="154"/>
  <c r="B37" i="154"/>
  <c r="O36" i="154"/>
  <c r="Q36" i="154" s="1"/>
  <c r="N36" i="154"/>
  <c r="Q35" i="154"/>
  <c r="O35" i="154"/>
  <c r="N35" i="154"/>
  <c r="O34" i="154"/>
  <c r="Q34" i="154" s="1"/>
  <c r="N34" i="154"/>
  <c r="O33" i="154"/>
  <c r="Q33" i="154" s="1"/>
  <c r="N33" i="154"/>
  <c r="O32" i="154"/>
  <c r="Q32" i="154" s="1"/>
  <c r="N32" i="154"/>
  <c r="O31" i="154"/>
  <c r="Q31" i="154" s="1"/>
  <c r="N31" i="154"/>
  <c r="O30" i="154"/>
  <c r="Q30" i="154" s="1"/>
  <c r="N30" i="154"/>
  <c r="O29" i="154"/>
  <c r="Q29" i="154" s="1"/>
  <c r="N29" i="154"/>
  <c r="O28" i="154"/>
  <c r="Q28" i="154" s="1"/>
  <c r="N28" i="154"/>
  <c r="O27" i="154"/>
  <c r="Q27" i="154" s="1"/>
  <c r="N27" i="154"/>
  <c r="O26" i="154"/>
  <c r="Q26" i="154" s="1"/>
  <c r="N26" i="154"/>
  <c r="O25" i="154"/>
  <c r="Q25" i="154" s="1"/>
  <c r="N25" i="154"/>
  <c r="O24" i="154"/>
  <c r="Q24" i="154" s="1"/>
  <c r="N24" i="154"/>
  <c r="E20" i="154"/>
  <c r="F20" i="154" s="1"/>
  <c r="G20" i="154" s="1"/>
  <c r="H20" i="154" s="1"/>
  <c r="I20" i="154" s="1"/>
  <c r="J20" i="154" s="1"/>
  <c r="K20" i="154" s="1"/>
  <c r="L20" i="154" s="1"/>
  <c r="M20" i="154" s="1"/>
  <c r="N20" i="154" s="1"/>
  <c r="O20" i="154" s="1"/>
  <c r="P20" i="154" s="1"/>
  <c r="Q20" i="154" s="1"/>
  <c r="O86" i="132"/>
  <c r="Q86" i="132" s="1"/>
  <c r="N86" i="132"/>
  <c r="B84" i="132"/>
  <c r="O83" i="132"/>
  <c r="Q83" i="132" s="1"/>
  <c r="N83" i="132"/>
  <c r="O82" i="132"/>
  <c r="Q82" i="132" s="1"/>
  <c r="N82" i="132"/>
  <c r="O81" i="132"/>
  <c r="Q81" i="132" s="1"/>
  <c r="N81" i="132"/>
  <c r="O80" i="132"/>
  <c r="Q80" i="132" s="1"/>
  <c r="N80" i="132"/>
  <c r="O79" i="132"/>
  <c r="Q79" i="132" s="1"/>
  <c r="N79" i="132"/>
  <c r="O78" i="132"/>
  <c r="Q78" i="132" s="1"/>
  <c r="N78" i="132"/>
  <c r="O77" i="132"/>
  <c r="Q77" i="132" s="1"/>
  <c r="N77" i="132"/>
  <c r="O76" i="132"/>
  <c r="Q76" i="132" s="1"/>
  <c r="N76" i="132"/>
  <c r="O75" i="132"/>
  <c r="Q75" i="132" s="1"/>
  <c r="N75" i="132"/>
  <c r="O74" i="132"/>
  <c r="Q74" i="132" s="1"/>
  <c r="N74" i="132"/>
  <c r="O73" i="132"/>
  <c r="Q73" i="132" s="1"/>
  <c r="N73" i="132"/>
  <c r="O72" i="132"/>
  <c r="Q72" i="132" s="1"/>
  <c r="N72" i="132"/>
  <c r="O69" i="132"/>
  <c r="Q69" i="132" s="1"/>
  <c r="N69" i="132"/>
  <c r="O68" i="132"/>
  <c r="Q68" i="132" s="1"/>
  <c r="N68" i="132"/>
  <c r="O67" i="132"/>
  <c r="Q67" i="132" s="1"/>
  <c r="N67" i="132"/>
  <c r="O66" i="132"/>
  <c r="Q66" i="132" s="1"/>
  <c r="N66" i="132"/>
  <c r="B64" i="132"/>
  <c r="O63" i="132"/>
  <c r="Q63" i="132" s="1"/>
  <c r="N63" i="132"/>
  <c r="O62" i="132"/>
  <c r="Q62" i="132" s="1"/>
  <c r="N62" i="132"/>
  <c r="O61" i="132"/>
  <c r="Q61" i="132" s="1"/>
  <c r="N61" i="132"/>
  <c r="B59" i="132"/>
  <c r="O58" i="132"/>
  <c r="Q58" i="132" s="1"/>
  <c r="N58" i="132"/>
  <c r="O57" i="132"/>
  <c r="Q57" i="132" s="1"/>
  <c r="N57" i="132"/>
  <c r="B55" i="132"/>
  <c r="O54" i="132"/>
  <c r="Q54" i="132" s="1"/>
  <c r="N54" i="132"/>
  <c r="O53" i="132"/>
  <c r="Q53" i="132" s="1"/>
  <c r="N53" i="132"/>
  <c r="B50" i="132"/>
  <c r="O49" i="132"/>
  <c r="Q49" i="132" s="1"/>
  <c r="N49" i="132"/>
  <c r="O48" i="132"/>
  <c r="Q48" i="132" s="1"/>
  <c r="N48" i="132"/>
  <c r="O47" i="132"/>
  <c r="Q47" i="132" s="1"/>
  <c r="N47" i="132"/>
  <c r="O43" i="132"/>
  <c r="Q43" i="132" s="1"/>
  <c r="N43" i="132"/>
  <c r="O42" i="132"/>
  <c r="Q42" i="132" s="1"/>
  <c r="N42" i="132"/>
  <c r="O41" i="132"/>
  <c r="Q41" i="132" s="1"/>
  <c r="N41" i="132"/>
  <c r="O40" i="132"/>
  <c r="Q40" i="132" s="1"/>
  <c r="N40" i="132"/>
  <c r="B37" i="132"/>
  <c r="O36" i="132"/>
  <c r="Q36" i="132" s="1"/>
  <c r="N36" i="132"/>
  <c r="O35" i="132"/>
  <c r="Q35" i="132" s="1"/>
  <c r="N35" i="132"/>
  <c r="O34" i="132"/>
  <c r="Q34" i="132" s="1"/>
  <c r="N34" i="132"/>
  <c r="O33" i="132"/>
  <c r="Q33" i="132" s="1"/>
  <c r="N33" i="132"/>
  <c r="O32" i="132"/>
  <c r="Q32" i="132" s="1"/>
  <c r="N32" i="132"/>
  <c r="O31" i="132"/>
  <c r="Q31" i="132" s="1"/>
  <c r="N31" i="132"/>
  <c r="O30" i="132"/>
  <c r="Q30" i="132" s="1"/>
  <c r="N30" i="132"/>
  <c r="O29" i="132"/>
  <c r="Q29" i="132" s="1"/>
  <c r="N29" i="132"/>
  <c r="O28" i="132"/>
  <c r="Q28" i="132" s="1"/>
  <c r="N28" i="132"/>
  <c r="O27" i="132"/>
  <c r="Q27" i="132" s="1"/>
  <c r="N27" i="132"/>
  <c r="O26" i="132"/>
  <c r="Q26" i="132" s="1"/>
  <c r="N26" i="132"/>
  <c r="O25" i="132"/>
  <c r="Q25" i="132" s="1"/>
  <c r="N25" i="132"/>
  <c r="O24" i="132"/>
  <c r="Q24" i="132" s="1"/>
  <c r="N24" i="132"/>
  <c r="F20" i="132"/>
  <c r="G20" i="132" s="1"/>
  <c r="H20" i="132" s="1"/>
  <c r="I20" i="132" s="1"/>
  <c r="J20" i="132" s="1"/>
  <c r="K20" i="132" s="1"/>
  <c r="L20" i="132" s="1"/>
  <c r="M20" i="132" s="1"/>
  <c r="N20" i="132" s="1"/>
  <c r="O20" i="132" s="1"/>
  <c r="P20" i="132" s="1"/>
  <c r="Q20" i="132" s="1"/>
  <c r="E20" i="132"/>
  <c r="O86" i="43"/>
  <c r="Q86" i="43" s="1"/>
  <c r="N86" i="43"/>
  <c r="B84" i="43"/>
  <c r="O83" i="43"/>
  <c r="Q83" i="43" s="1"/>
  <c r="N83" i="43"/>
  <c r="O82" i="43"/>
  <c r="Q82" i="43" s="1"/>
  <c r="N82" i="43"/>
  <c r="O81" i="43"/>
  <c r="Q81" i="43" s="1"/>
  <c r="N81" i="43"/>
  <c r="O80" i="43"/>
  <c r="Q80" i="43" s="1"/>
  <c r="N80" i="43"/>
  <c r="O79" i="43"/>
  <c r="Q79" i="43" s="1"/>
  <c r="N79" i="43"/>
  <c r="O78" i="43"/>
  <c r="Q78" i="43" s="1"/>
  <c r="N78" i="43"/>
  <c r="O77" i="43"/>
  <c r="Q77" i="43" s="1"/>
  <c r="N77" i="43"/>
  <c r="O76" i="43"/>
  <c r="Q76" i="43" s="1"/>
  <c r="N76" i="43"/>
  <c r="O75" i="43"/>
  <c r="Q75" i="43" s="1"/>
  <c r="N75" i="43"/>
  <c r="O74" i="43"/>
  <c r="Q74" i="43" s="1"/>
  <c r="N74" i="43"/>
  <c r="O73" i="43"/>
  <c r="Q73" i="43" s="1"/>
  <c r="N73" i="43"/>
  <c r="O72" i="43"/>
  <c r="Q72" i="43" s="1"/>
  <c r="N72" i="43"/>
  <c r="O69" i="43"/>
  <c r="Q69" i="43" s="1"/>
  <c r="N69" i="43"/>
  <c r="O68" i="43"/>
  <c r="Q68" i="43" s="1"/>
  <c r="N68" i="43"/>
  <c r="Q67" i="43"/>
  <c r="O67" i="43"/>
  <c r="N67" i="43"/>
  <c r="O66" i="43"/>
  <c r="Q66" i="43" s="1"/>
  <c r="N66" i="43"/>
  <c r="B64" i="43"/>
  <c r="O63" i="43"/>
  <c r="Q63" i="43" s="1"/>
  <c r="N63" i="43"/>
  <c r="O62" i="43"/>
  <c r="Q62" i="43" s="1"/>
  <c r="N62" i="43"/>
  <c r="O61" i="43"/>
  <c r="Q61" i="43" s="1"/>
  <c r="N61" i="43"/>
  <c r="B59" i="43"/>
  <c r="O58" i="43"/>
  <c r="Q58" i="43" s="1"/>
  <c r="N58" i="43"/>
  <c r="O57" i="43"/>
  <c r="Q57" i="43" s="1"/>
  <c r="N57" i="43"/>
  <c r="B55" i="43"/>
  <c r="O54" i="43"/>
  <c r="Q54" i="43" s="1"/>
  <c r="N54" i="43"/>
  <c r="O53" i="43"/>
  <c r="Q53" i="43" s="1"/>
  <c r="N53" i="43"/>
  <c r="B50" i="43"/>
  <c r="O49" i="43"/>
  <c r="Q49" i="43" s="1"/>
  <c r="N49" i="43"/>
  <c r="O48" i="43"/>
  <c r="Q48" i="43" s="1"/>
  <c r="N48" i="43"/>
  <c r="O47" i="43"/>
  <c r="Q47" i="43" s="1"/>
  <c r="N47" i="43"/>
  <c r="O43" i="43"/>
  <c r="Q43" i="43" s="1"/>
  <c r="N43" i="43"/>
  <c r="O42" i="43"/>
  <c r="Q42" i="43" s="1"/>
  <c r="N42" i="43"/>
  <c r="O41" i="43"/>
  <c r="Q41" i="43" s="1"/>
  <c r="N41" i="43"/>
  <c r="O40" i="43"/>
  <c r="Q40" i="43" s="1"/>
  <c r="N40" i="43"/>
  <c r="B37" i="43"/>
  <c r="O36" i="43"/>
  <c r="Q36" i="43" s="1"/>
  <c r="N36" i="43"/>
  <c r="O35" i="43"/>
  <c r="Q35" i="43" s="1"/>
  <c r="N35" i="43"/>
  <c r="O34" i="43"/>
  <c r="Q34" i="43" s="1"/>
  <c r="N34" i="43"/>
  <c r="O33" i="43"/>
  <c r="Q33" i="43" s="1"/>
  <c r="N33" i="43"/>
  <c r="O32" i="43"/>
  <c r="Q32" i="43" s="1"/>
  <c r="N32" i="43"/>
  <c r="O31" i="43"/>
  <c r="Q31" i="43" s="1"/>
  <c r="N31" i="43"/>
  <c r="O30" i="43"/>
  <c r="Q30" i="43" s="1"/>
  <c r="N30" i="43"/>
  <c r="O29" i="43"/>
  <c r="Q29" i="43" s="1"/>
  <c r="N29" i="43"/>
  <c r="O28" i="43"/>
  <c r="Q28" i="43" s="1"/>
  <c r="N28" i="43"/>
  <c r="O27" i="43"/>
  <c r="Q27" i="43" s="1"/>
  <c r="N27" i="43"/>
  <c r="O26" i="43"/>
  <c r="Q26" i="43" s="1"/>
  <c r="N26" i="43"/>
  <c r="O25" i="43"/>
  <c r="Q25" i="43" s="1"/>
  <c r="N25" i="43"/>
  <c r="O24" i="43"/>
  <c r="Q24" i="43" s="1"/>
  <c r="N24" i="43"/>
  <c r="E20" i="43"/>
  <c r="F20" i="43" s="1"/>
  <c r="G20" i="43" s="1"/>
  <c r="H20" i="43" s="1"/>
  <c r="I20" i="43" s="1"/>
  <c r="J20" i="43" s="1"/>
  <c r="K20" i="43" s="1"/>
  <c r="L20" i="43" s="1"/>
  <c r="M20" i="43" s="1"/>
  <c r="N20" i="43" s="1"/>
  <c r="O20" i="43" s="1"/>
  <c r="P20" i="43" s="1"/>
  <c r="Q20" i="43" s="1"/>
  <c r="O86" i="147"/>
  <c r="Q86" i="147" s="1"/>
  <c r="N86" i="147"/>
  <c r="B84" i="147"/>
  <c r="O83" i="147"/>
  <c r="Q83" i="147" s="1"/>
  <c r="N83" i="147"/>
  <c r="O82" i="147"/>
  <c r="Q82" i="147" s="1"/>
  <c r="N82" i="147"/>
  <c r="O81" i="147"/>
  <c r="Q81" i="147" s="1"/>
  <c r="N81" i="147"/>
  <c r="O80" i="147"/>
  <c r="Q80" i="147" s="1"/>
  <c r="N80" i="147"/>
  <c r="O79" i="147"/>
  <c r="Q79" i="147" s="1"/>
  <c r="N79" i="147"/>
  <c r="O78" i="147"/>
  <c r="Q78" i="147" s="1"/>
  <c r="N78" i="147"/>
  <c r="O77" i="147"/>
  <c r="Q77" i="147" s="1"/>
  <c r="N77" i="147"/>
  <c r="O76" i="147"/>
  <c r="Q76" i="147" s="1"/>
  <c r="N76" i="147"/>
  <c r="O75" i="147"/>
  <c r="Q75" i="147" s="1"/>
  <c r="N75" i="147"/>
  <c r="O74" i="147"/>
  <c r="Q74" i="147" s="1"/>
  <c r="N74" i="147"/>
  <c r="O73" i="147"/>
  <c r="Q73" i="147" s="1"/>
  <c r="N73" i="147"/>
  <c r="O72" i="147"/>
  <c r="Q72" i="147" s="1"/>
  <c r="N72" i="147"/>
  <c r="O69" i="147"/>
  <c r="Q69" i="147" s="1"/>
  <c r="N69" i="147"/>
  <c r="O68" i="147"/>
  <c r="Q68" i="147" s="1"/>
  <c r="N68" i="147"/>
  <c r="O67" i="147"/>
  <c r="Q67" i="147" s="1"/>
  <c r="N67" i="147"/>
  <c r="O66" i="147"/>
  <c r="Q66" i="147" s="1"/>
  <c r="N66" i="147"/>
  <c r="B64" i="147"/>
  <c r="O63" i="147"/>
  <c r="Q63" i="147" s="1"/>
  <c r="N63" i="147"/>
  <c r="O62" i="147"/>
  <c r="Q62" i="147" s="1"/>
  <c r="N62" i="147"/>
  <c r="O61" i="147"/>
  <c r="Q61" i="147" s="1"/>
  <c r="N61" i="147"/>
  <c r="B59" i="147"/>
  <c r="O58" i="147"/>
  <c r="Q58" i="147" s="1"/>
  <c r="N58" i="147"/>
  <c r="O57" i="147"/>
  <c r="Q57" i="147" s="1"/>
  <c r="N57" i="147"/>
  <c r="B55" i="147"/>
  <c r="O54" i="147"/>
  <c r="Q54" i="147" s="1"/>
  <c r="N54" i="147"/>
  <c r="O53" i="147"/>
  <c r="Q53" i="147" s="1"/>
  <c r="N53" i="147"/>
  <c r="B50" i="147"/>
  <c r="O49" i="147"/>
  <c r="Q49" i="147" s="1"/>
  <c r="N49" i="147"/>
  <c r="O48" i="147"/>
  <c r="Q48" i="147" s="1"/>
  <c r="N48" i="147"/>
  <c r="O47" i="147"/>
  <c r="Q47" i="147" s="1"/>
  <c r="N47" i="147"/>
  <c r="O43" i="147"/>
  <c r="Q43" i="147" s="1"/>
  <c r="N43" i="147"/>
  <c r="O42" i="147"/>
  <c r="Q42" i="147" s="1"/>
  <c r="N42" i="147"/>
  <c r="O41" i="147"/>
  <c r="Q41" i="147" s="1"/>
  <c r="N41" i="147"/>
  <c r="O40" i="147"/>
  <c r="Q40" i="147" s="1"/>
  <c r="N40" i="147"/>
  <c r="B37" i="147"/>
  <c r="O36" i="147"/>
  <c r="Q36" i="147" s="1"/>
  <c r="N36" i="147"/>
  <c r="O35" i="147"/>
  <c r="Q35" i="147" s="1"/>
  <c r="N35" i="147"/>
  <c r="O34" i="147"/>
  <c r="Q34" i="147" s="1"/>
  <c r="N34" i="147"/>
  <c r="O33" i="147"/>
  <c r="Q33" i="147" s="1"/>
  <c r="N33" i="147"/>
  <c r="O32" i="147"/>
  <c r="Q32" i="147" s="1"/>
  <c r="N32" i="147"/>
  <c r="O31" i="147"/>
  <c r="Q31" i="147" s="1"/>
  <c r="N31" i="147"/>
  <c r="O30" i="147"/>
  <c r="Q30" i="147" s="1"/>
  <c r="N30" i="147"/>
  <c r="O29" i="147"/>
  <c r="Q29" i="147" s="1"/>
  <c r="N29" i="147"/>
  <c r="O28" i="147"/>
  <c r="Q28" i="147" s="1"/>
  <c r="N28" i="147"/>
  <c r="O27" i="147"/>
  <c r="Q27" i="147" s="1"/>
  <c r="N27" i="147"/>
  <c r="O26" i="147"/>
  <c r="Q26" i="147" s="1"/>
  <c r="N26" i="147"/>
  <c r="O25" i="147"/>
  <c r="Q25" i="147" s="1"/>
  <c r="N25" i="147"/>
  <c r="O24" i="147"/>
  <c r="Q24" i="147" s="1"/>
  <c r="N24" i="147"/>
  <c r="G20" i="147"/>
  <c r="H20" i="147" s="1"/>
  <c r="I20" i="147" s="1"/>
  <c r="J20" i="147" s="1"/>
  <c r="K20" i="147" s="1"/>
  <c r="L20" i="147" s="1"/>
  <c r="M20" i="147" s="1"/>
  <c r="N20" i="147" s="1"/>
  <c r="O20" i="147" s="1"/>
  <c r="P20" i="147" s="1"/>
  <c r="Q20" i="147" s="1"/>
  <c r="E20" i="147"/>
  <c r="F20" i="147" s="1"/>
  <c r="O86" i="155"/>
  <c r="Q86" i="155" s="1"/>
  <c r="N86" i="155"/>
  <c r="B84" i="155"/>
  <c r="O83" i="155"/>
  <c r="Q83" i="155" s="1"/>
  <c r="N83" i="155"/>
  <c r="O82" i="155"/>
  <c r="Q82" i="155" s="1"/>
  <c r="N82" i="155"/>
  <c r="O81" i="155"/>
  <c r="Q81" i="155" s="1"/>
  <c r="N81" i="155"/>
  <c r="O80" i="155"/>
  <c r="Q80" i="155" s="1"/>
  <c r="N80" i="155"/>
  <c r="O79" i="155"/>
  <c r="Q79" i="155" s="1"/>
  <c r="N79" i="155"/>
  <c r="O78" i="155"/>
  <c r="Q78" i="155" s="1"/>
  <c r="N78" i="155"/>
  <c r="O77" i="155"/>
  <c r="Q77" i="155" s="1"/>
  <c r="N77" i="155"/>
  <c r="O76" i="155"/>
  <c r="Q76" i="155" s="1"/>
  <c r="N76" i="155"/>
  <c r="O75" i="155"/>
  <c r="Q75" i="155" s="1"/>
  <c r="N75" i="155"/>
  <c r="O74" i="155"/>
  <c r="Q74" i="155" s="1"/>
  <c r="N74" i="155"/>
  <c r="O73" i="155"/>
  <c r="Q73" i="155" s="1"/>
  <c r="N73" i="155"/>
  <c r="O72" i="155"/>
  <c r="Q72" i="155" s="1"/>
  <c r="N72" i="155"/>
  <c r="O69" i="155"/>
  <c r="Q69" i="155" s="1"/>
  <c r="N69" i="155"/>
  <c r="O68" i="155"/>
  <c r="Q68" i="155" s="1"/>
  <c r="N68" i="155"/>
  <c r="O67" i="155"/>
  <c r="Q67" i="155" s="1"/>
  <c r="N67" i="155"/>
  <c r="O66" i="155"/>
  <c r="Q66" i="155" s="1"/>
  <c r="N66" i="155"/>
  <c r="B64" i="155"/>
  <c r="O63" i="155"/>
  <c r="Q63" i="155" s="1"/>
  <c r="N63" i="155"/>
  <c r="O62" i="155"/>
  <c r="Q62" i="155" s="1"/>
  <c r="N62" i="155"/>
  <c r="O61" i="155"/>
  <c r="Q61" i="155" s="1"/>
  <c r="N61" i="155"/>
  <c r="B59" i="155"/>
  <c r="O58" i="155"/>
  <c r="Q58" i="155" s="1"/>
  <c r="N58" i="155"/>
  <c r="O57" i="155"/>
  <c r="Q57" i="155" s="1"/>
  <c r="N57" i="155"/>
  <c r="B55" i="155"/>
  <c r="O54" i="155"/>
  <c r="Q54" i="155" s="1"/>
  <c r="N54" i="155"/>
  <c r="O53" i="155"/>
  <c r="Q53" i="155" s="1"/>
  <c r="N53" i="155"/>
  <c r="B50" i="155"/>
  <c r="O49" i="155"/>
  <c r="Q49" i="155" s="1"/>
  <c r="N49" i="155"/>
  <c r="O48" i="155"/>
  <c r="Q48" i="155" s="1"/>
  <c r="N48" i="155"/>
  <c r="O47" i="155"/>
  <c r="Q47" i="155" s="1"/>
  <c r="N47" i="155"/>
  <c r="O43" i="155"/>
  <c r="Q43" i="155" s="1"/>
  <c r="N43" i="155"/>
  <c r="O42" i="155"/>
  <c r="Q42" i="155" s="1"/>
  <c r="N42" i="155"/>
  <c r="O41" i="155"/>
  <c r="Q41" i="155" s="1"/>
  <c r="N41" i="155"/>
  <c r="O40" i="155"/>
  <c r="Q40" i="155" s="1"/>
  <c r="N40" i="155"/>
  <c r="B37" i="155"/>
  <c r="O36" i="155"/>
  <c r="Q36" i="155" s="1"/>
  <c r="N36" i="155"/>
  <c r="O35" i="155"/>
  <c r="Q35" i="155" s="1"/>
  <c r="N35" i="155"/>
  <c r="O34" i="155"/>
  <c r="Q34" i="155" s="1"/>
  <c r="N34" i="155"/>
  <c r="O33" i="155"/>
  <c r="Q33" i="155" s="1"/>
  <c r="N33" i="155"/>
  <c r="O32" i="155"/>
  <c r="Q32" i="155" s="1"/>
  <c r="N32" i="155"/>
  <c r="O31" i="155"/>
  <c r="Q31" i="155" s="1"/>
  <c r="N31" i="155"/>
  <c r="O30" i="155"/>
  <c r="Q30" i="155" s="1"/>
  <c r="N30" i="155"/>
  <c r="O29" i="155"/>
  <c r="Q29" i="155" s="1"/>
  <c r="N29" i="155"/>
  <c r="O28" i="155"/>
  <c r="Q28" i="155" s="1"/>
  <c r="N28" i="155"/>
  <c r="O27" i="155"/>
  <c r="Q27" i="155" s="1"/>
  <c r="N27" i="155"/>
  <c r="O26" i="155"/>
  <c r="Q26" i="155" s="1"/>
  <c r="N26" i="155"/>
  <c r="O25" i="155"/>
  <c r="Q25" i="155" s="1"/>
  <c r="N25" i="155"/>
  <c r="O24" i="155"/>
  <c r="Q24" i="155" s="1"/>
  <c r="N24" i="155"/>
  <c r="F20" i="155"/>
  <c r="G20" i="155" s="1"/>
  <c r="H20" i="155" s="1"/>
  <c r="I20" i="155" s="1"/>
  <c r="J20" i="155" s="1"/>
  <c r="K20" i="155" s="1"/>
  <c r="L20" i="155" s="1"/>
  <c r="M20" i="155" s="1"/>
  <c r="N20" i="155" s="1"/>
  <c r="O20" i="155" s="1"/>
  <c r="P20" i="155" s="1"/>
  <c r="Q20" i="155" s="1"/>
  <c r="E20" i="155"/>
  <c r="O86" i="46"/>
  <c r="Q86" i="46" s="1"/>
  <c r="N86" i="46"/>
  <c r="B84" i="46"/>
  <c r="O83" i="46"/>
  <c r="Q83" i="46" s="1"/>
  <c r="N83" i="46"/>
  <c r="O82" i="46"/>
  <c r="Q82" i="46" s="1"/>
  <c r="N82" i="46"/>
  <c r="Q81" i="46"/>
  <c r="O81" i="46"/>
  <c r="N81" i="46"/>
  <c r="O80" i="46"/>
  <c r="Q80" i="46" s="1"/>
  <c r="N80" i="46"/>
  <c r="O79" i="46"/>
  <c r="Q79" i="46" s="1"/>
  <c r="N79" i="46"/>
  <c r="O78" i="46"/>
  <c r="Q78" i="46" s="1"/>
  <c r="N78" i="46"/>
  <c r="O77" i="46"/>
  <c r="Q77" i="46" s="1"/>
  <c r="N77" i="46"/>
  <c r="O76" i="46"/>
  <c r="Q76" i="46" s="1"/>
  <c r="N76" i="46"/>
  <c r="O75" i="46"/>
  <c r="Q75" i="46" s="1"/>
  <c r="N75" i="46"/>
  <c r="O74" i="46"/>
  <c r="Q74" i="46" s="1"/>
  <c r="N74" i="46"/>
  <c r="O73" i="46"/>
  <c r="Q73" i="46" s="1"/>
  <c r="N73" i="46"/>
  <c r="O72" i="46"/>
  <c r="Q72" i="46" s="1"/>
  <c r="N72" i="46"/>
  <c r="O69" i="46"/>
  <c r="Q69" i="46" s="1"/>
  <c r="N69" i="46"/>
  <c r="O68" i="46"/>
  <c r="Q68" i="46" s="1"/>
  <c r="N68" i="46"/>
  <c r="O67" i="46"/>
  <c r="Q67" i="46" s="1"/>
  <c r="N67" i="46"/>
  <c r="O66" i="46"/>
  <c r="Q66" i="46" s="1"/>
  <c r="N66" i="46"/>
  <c r="B64" i="46"/>
  <c r="O63" i="46"/>
  <c r="Q63" i="46" s="1"/>
  <c r="N63" i="46"/>
  <c r="O62" i="46"/>
  <c r="Q62" i="46" s="1"/>
  <c r="N62" i="46"/>
  <c r="O61" i="46"/>
  <c r="Q61" i="46" s="1"/>
  <c r="N61" i="46"/>
  <c r="B59" i="46"/>
  <c r="O58" i="46"/>
  <c r="Q58" i="46" s="1"/>
  <c r="N58" i="46"/>
  <c r="O57" i="46"/>
  <c r="Q57" i="46" s="1"/>
  <c r="N57" i="46"/>
  <c r="B55" i="46"/>
  <c r="O54" i="46"/>
  <c r="Q54" i="46" s="1"/>
  <c r="N54" i="46"/>
  <c r="O53" i="46"/>
  <c r="Q53" i="46" s="1"/>
  <c r="N53" i="46"/>
  <c r="B50" i="46"/>
  <c r="O49" i="46"/>
  <c r="Q49" i="46" s="1"/>
  <c r="N49" i="46"/>
  <c r="O48" i="46"/>
  <c r="Q48" i="46" s="1"/>
  <c r="N48" i="46"/>
  <c r="O47" i="46"/>
  <c r="Q47" i="46" s="1"/>
  <c r="N47" i="46"/>
  <c r="O43" i="46"/>
  <c r="Q43" i="46" s="1"/>
  <c r="N43" i="46"/>
  <c r="O42" i="46"/>
  <c r="Q42" i="46" s="1"/>
  <c r="N42" i="46"/>
  <c r="O41" i="46"/>
  <c r="Q41" i="46" s="1"/>
  <c r="N41" i="46"/>
  <c r="O40" i="46"/>
  <c r="Q40" i="46" s="1"/>
  <c r="N40" i="46"/>
  <c r="B37" i="46"/>
  <c r="O36" i="46"/>
  <c r="Q36" i="46" s="1"/>
  <c r="N36" i="46"/>
  <c r="O35" i="46"/>
  <c r="Q35" i="46" s="1"/>
  <c r="N35" i="46"/>
  <c r="O34" i="46"/>
  <c r="Q34" i="46" s="1"/>
  <c r="N34" i="46"/>
  <c r="O33" i="46"/>
  <c r="Q33" i="46" s="1"/>
  <c r="N33" i="46"/>
  <c r="O32" i="46"/>
  <c r="Q32" i="46" s="1"/>
  <c r="N32" i="46"/>
  <c r="O31" i="46"/>
  <c r="Q31" i="46" s="1"/>
  <c r="N31" i="46"/>
  <c r="O30" i="46"/>
  <c r="Q30" i="46" s="1"/>
  <c r="N30" i="46"/>
  <c r="O29" i="46"/>
  <c r="Q29" i="46" s="1"/>
  <c r="N29" i="46"/>
  <c r="O28" i="46"/>
  <c r="Q28" i="46" s="1"/>
  <c r="N28" i="46"/>
  <c r="Q27" i="46"/>
  <c r="O27" i="46"/>
  <c r="N27" i="46"/>
  <c r="O26" i="46"/>
  <c r="Q26" i="46" s="1"/>
  <c r="N26" i="46"/>
  <c r="O25" i="46"/>
  <c r="Q25" i="46" s="1"/>
  <c r="N25" i="46"/>
  <c r="O24" i="46"/>
  <c r="Q24" i="46" s="1"/>
  <c r="N24" i="46"/>
  <c r="E20" i="46"/>
  <c r="F20" i="46" s="1"/>
  <c r="G20" i="46" s="1"/>
  <c r="H20" i="46" s="1"/>
  <c r="I20" i="46" s="1"/>
  <c r="J20" i="46" s="1"/>
  <c r="K20" i="46" s="1"/>
  <c r="L20" i="46" s="1"/>
  <c r="M20" i="46" s="1"/>
  <c r="N20" i="46" s="1"/>
  <c r="O20" i="46" s="1"/>
  <c r="P20" i="46" s="1"/>
  <c r="Q20" i="46" s="1"/>
  <c r="O86" i="137"/>
  <c r="Q86" i="137" s="1"/>
  <c r="N86" i="137"/>
  <c r="B84" i="137"/>
  <c r="O83" i="137"/>
  <c r="Q83" i="137" s="1"/>
  <c r="N83" i="137"/>
  <c r="Q82" i="137"/>
  <c r="O82" i="137"/>
  <c r="N82" i="137"/>
  <c r="O81" i="137"/>
  <c r="Q81" i="137" s="1"/>
  <c r="N81" i="137"/>
  <c r="O80" i="137"/>
  <c r="Q80" i="137" s="1"/>
  <c r="N80" i="137"/>
  <c r="O79" i="137"/>
  <c r="Q79" i="137" s="1"/>
  <c r="N79" i="137"/>
  <c r="O78" i="137"/>
  <c r="Q78" i="137" s="1"/>
  <c r="N78" i="137"/>
  <c r="O77" i="137"/>
  <c r="Q77" i="137" s="1"/>
  <c r="N77" i="137"/>
  <c r="O76" i="137"/>
  <c r="Q76" i="137" s="1"/>
  <c r="N76" i="137"/>
  <c r="O75" i="137"/>
  <c r="Q75" i="137" s="1"/>
  <c r="N75" i="137"/>
  <c r="O74" i="137"/>
  <c r="Q74" i="137" s="1"/>
  <c r="N74" i="137"/>
  <c r="O73" i="137"/>
  <c r="Q73" i="137" s="1"/>
  <c r="N73" i="137"/>
  <c r="O72" i="137"/>
  <c r="Q72" i="137" s="1"/>
  <c r="N72" i="137"/>
  <c r="O69" i="137"/>
  <c r="Q69" i="137" s="1"/>
  <c r="N69" i="137"/>
  <c r="O68" i="137"/>
  <c r="Q68" i="137" s="1"/>
  <c r="N68" i="137"/>
  <c r="O67" i="137"/>
  <c r="Q67" i="137" s="1"/>
  <c r="N67" i="137"/>
  <c r="O66" i="137"/>
  <c r="Q66" i="137" s="1"/>
  <c r="N66" i="137"/>
  <c r="B64" i="137"/>
  <c r="O63" i="137"/>
  <c r="Q63" i="137" s="1"/>
  <c r="N63" i="137"/>
  <c r="O62" i="137"/>
  <c r="Q62" i="137" s="1"/>
  <c r="N62" i="137"/>
  <c r="O61" i="137"/>
  <c r="Q61" i="137" s="1"/>
  <c r="N61" i="137"/>
  <c r="B59" i="137"/>
  <c r="O58" i="137"/>
  <c r="Q58" i="137" s="1"/>
  <c r="N58" i="137"/>
  <c r="O57" i="137"/>
  <c r="Q57" i="137" s="1"/>
  <c r="N57" i="137"/>
  <c r="B55" i="137"/>
  <c r="O54" i="137"/>
  <c r="Q54" i="137" s="1"/>
  <c r="N54" i="137"/>
  <c r="O53" i="137"/>
  <c r="Q53" i="137" s="1"/>
  <c r="N53" i="137"/>
  <c r="B50" i="137"/>
  <c r="O49" i="137"/>
  <c r="Q49" i="137" s="1"/>
  <c r="N49" i="137"/>
  <c r="O48" i="137"/>
  <c r="Q48" i="137" s="1"/>
  <c r="N48" i="137"/>
  <c r="O47" i="137"/>
  <c r="Q47" i="137" s="1"/>
  <c r="N47" i="137"/>
  <c r="O43" i="137"/>
  <c r="Q43" i="137" s="1"/>
  <c r="N43" i="137"/>
  <c r="O42" i="137"/>
  <c r="Q42" i="137" s="1"/>
  <c r="N42" i="137"/>
  <c r="O41" i="137"/>
  <c r="Q41" i="137" s="1"/>
  <c r="N41" i="137"/>
  <c r="O40" i="137"/>
  <c r="Q40" i="137" s="1"/>
  <c r="N40" i="137"/>
  <c r="B37" i="137"/>
  <c r="O36" i="137"/>
  <c r="Q36" i="137" s="1"/>
  <c r="N36" i="137"/>
  <c r="O35" i="137"/>
  <c r="Q35" i="137" s="1"/>
  <c r="N35" i="137"/>
  <c r="O34" i="137"/>
  <c r="Q34" i="137" s="1"/>
  <c r="N34" i="137"/>
  <c r="O33" i="137"/>
  <c r="Q33" i="137" s="1"/>
  <c r="N33" i="137"/>
  <c r="O32" i="137"/>
  <c r="Q32" i="137" s="1"/>
  <c r="N32" i="137"/>
  <c r="O31" i="137"/>
  <c r="Q31" i="137" s="1"/>
  <c r="N31" i="137"/>
  <c r="O30" i="137"/>
  <c r="Q30" i="137" s="1"/>
  <c r="N30" i="137"/>
  <c r="O29" i="137"/>
  <c r="Q29" i="137" s="1"/>
  <c r="N29" i="137"/>
  <c r="O28" i="137"/>
  <c r="Q28" i="137" s="1"/>
  <c r="N28" i="137"/>
  <c r="O27" i="137"/>
  <c r="Q27" i="137" s="1"/>
  <c r="N27" i="137"/>
  <c r="O26" i="137"/>
  <c r="Q26" i="137" s="1"/>
  <c r="N26" i="137"/>
  <c r="O25" i="137"/>
  <c r="Q25" i="137" s="1"/>
  <c r="N25" i="137"/>
  <c r="O24" i="137"/>
  <c r="Q24" i="137" s="1"/>
  <c r="N24" i="137"/>
  <c r="E20" i="137"/>
  <c r="F20" i="137" s="1"/>
  <c r="G20" i="137" s="1"/>
  <c r="H20" i="137" s="1"/>
  <c r="I20" i="137" s="1"/>
  <c r="J20" i="137" s="1"/>
  <c r="K20" i="137" s="1"/>
  <c r="L20" i="137" s="1"/>
  <c r="M20" i="137" s="1"/>
  <c r="N20" i="137" s="1"/>
  <c r="O20" i="137" s="1"/>
  <c r="P20" i="137" s="1"/>
  <c r="Q20" i="137" s="1"/>
  <c r="O86" i="156"/>
  <c r="Q86" i="156" s="1"/>
  <c r="N86" i="156"/>
  <c r="B84" i="156"/>
  <c r="O83" i="156"/>
  <c r="Q83" i="156" s="1"/>
  <c r="N83" i="156"/>
  <c r="O82" i="156"/>
  <c r="Q82" i="156" s="1"/>
  <c r="N82" i="156"/>
  <c r="O81" i="156"/>
  <c r="Q81" i="156" s="1"/>
  <c r="N81" i="156"/>
  <c r="O80" i="156"/>
  <c r="Q80" i="156" s="1"/>
  <c r="N80" i="156"/>
  <c r="Q79" i="156"/>
  <c r="O79" i="156"/>
  <c r="N79" i="156"/>
  <c r="O78" i="156"/>
  <c r="Q78" i="156" s="1"/>
  <c r="N78" i="156"/>
  <c r="O77" i="156"/>
  <c r="Q77" i="156" s="1"/>
  <c r="N77" i="156"/>
  <c r="O76" i="156"/>
  <c r="Q76" i="156" s="1"/>
  <c r="N76" i="156"/>
  <c r="O75" i="156"/>
  <c r="Q75" i="156" s="1"/>
  <c r="N75" i="156"/>
  <c r="O74" i="156"/>
  <c r="Q74" i="156" s="1"/>
  <c r="N74" i="156"/>
  <c r="O73" i="156"/>
  <c r="Q73" i="156" s="1"/>
  <c r="N73" i="156"/>
  <c r="O72" i="156"/>
  <c r="Q72" i="156" s="1"/>
  <c r="N72" i="156"/>
  <c r="O69" i="156"/>
  <c r="Q69" i="156" s="1"/>
  <c r="N69" i="156"/>
  <c r="O68" i="156"/>
  <c r="Q68" i="156" s="1"/>
  <c r="N68" i="156"/>
  <c r="O67" i="156"/>
  <c r="Q67" i="156" s="1"/>
  <c r="N67" i="156"/>
  <c r="O66" i="156"/>
  <c r="Q66" i="156" s="1"/>
  <c r="N66" i="156"/>
  <c r="B64" i="156"/>
  <c r="O63" i="156"/>
  <c r="Q63" i="156" s="1"/>
  <c r="N63" i="156"/>
  <c r="O62" i="156"/>
  <c r="Q62" i="156" s="1"/>
  <c r="N62" i="156"/>
  <c r="O61" i="156"/>
  <c r="Q61" i="156" s="1"/>
  <c r="N61" i="156"/>
  <c r="B59" i="156"/>
  <c r="O58" i="156"/>
  <c r="Q58" i="156" s="1"/>
  <c r="N58" i="156"/>
  <c r="O57" i="156"/>
  <c r="Q57" i="156" s="1"/>
  <c r="N57" i="156"/>
  <c r="B55" i="156"/>
  <c r="O54" i="156"/>
  <c r="Q54" i="156" s="1"/>
  <c r="N54" i="156"/>
  <c r="O53" i="156"/>
  <c r="Q53" i="156" s="1"/>
  <c r="N53" i="156"/>
  <c r="B50" i="156"/>
  <c r="O49" i="156"/>
  <c r="Q49" i="156" s="1"/>
  <c r="N49" i="156"/>
  <c r="Q48" i="156"/>
  <c r="O48" i="156"/>
  <c r="N48" i="156"/>
  <c r="O47" i="156"/>
  <c r="Q47" i="156" s="1"/>
  <c r="N47" i="156"/>
  <c r="O43" i="156"/>
  <c r="Q43" i="156" s="1"/>
  <c r="N43" i="156"/>
  <c r="O42" i="156"/>
  <c r="Q42" i="156" s="1"/>
  <c r="N42" i="156"/>
  <c r="Q41" i="156"/>
  <c r="O41" i="156"/>
  <c r="N41" i="156"/>
  <c r="O40" i="156"/>
  <c r="Q40" i="156" s="1"/>
  <c r="N40" i="156"/>
  <c r="B37" i="156"/>
  <c r="O36" i="156"/>
  <c r="Q36" i="156" s="1"/>
  <c r="N36" i="156"/>
  <c r="O35" i="156"/>
  <c r="Q35" i="156" s="1"/>
  <c r="N35" i="156"/>
  <c r="O34" i="156"/>
  <c r="Q34" i="156" s="1"/>
  <c r="N34" i="156"/>
  <c r="Q33" i="156"/>
  <c r="O33" i="156"/>
  <c r="N33" i="156"/>
  <c r="O32" i="156"/>
  <c r="Q32" i="156" s="1"/>
  <c r="N32" i="156"/>
  <c r="O31" i="156"/>
  <c r="Q31" i="156" s="1"/>
  <c r="N31" i="156"/>
  <c r="Q30" i="156"/>
  <c r="O30" i="156"/>
  <c r="N30" i="156"/>
  <c r="Q29" i="156"/>
  <c r="O29" i="156"/>
  <c r="N29" i="156"/>
  <c r="O28" i="156"/>
  <c r="Q28" i="156" s="1"/>
  <c r="N28" i="156"/>
  <c r="O27" i="156"/>
  <c r="Q27" i="156" s="1"/>
  <c r="N27" i="156"/>
  <c r="O26" i="156"/>
  <c r="Q26" i="156" s="1"/>
  <c r="N26" i="156"/>
  <c r="O25" i="156"/>
  <c r="Q25" i="156" s="1"/>
  <c r="N25" i="156"/>
  <c r="O24" i="156"/>
  <c r="Q24" i="156" s="1"/>
  <c r="N24" i="156"/>
  <c r="E20" i="156"/>
  <c r="F20" i="156" s="1"/>
  <c r="G20" i="156" s="1"/>
  <c r="H20" i="156" s="1"/>
  <c r="I20" i="156" s="1"/>
  <c r="J20" i="156" s="1"/>
  <c r="K20" i="156" s="1"/>
  <c r="L20" i="156" s="1"/>
  <c r="M20" i="156" s="1"/>
  <c r="N20" i="156" s="1"/>
  <c r="O20" i="156" s="1"/>
  <c r="P20" i="156" s="1"/>
  <c r="Q20" i="156" s="1"/>
  <c r="O86" i="83"/>
  <c r="Q86" i="83" s="1"/>
  <c r="N86" i="83"/>
  <c r="B84" i="83"/>
  <c r="O83" i="83"/>
  <c r="Q83" i="83" s="1"/>
  <c r="N83" i="83"/>
  <c r="O82" i="83"/>
  <c r="Q82" i="83" s="1"/>
  <c r="N82" i="83"/>
  <c r="O81" i="83"/>
  <c r="Q81" i="83" s="1"/>
  <c r="N81" i="83"/>
  <c r="O80" i="83"/>
  <c r="Q80" i="83" s="1"/>
  <c r="N80" i="83"/>
  <c r="O79" i="83"/>
  <c r="Q79" i="83" s="1"/>
  <c r="N79" i="83"/>
  <c r="O78" i="83"/>
  <c r="Q78" i="83" s="1"/>
  <c r="N78" i="83"/>
  <c r="O77" i="83"/>
  <c r="Q77" i="83" s="1"/>
  <c r="N77" i="83"/>
  <c r="O76" i="83"/>
  <c r="Q76" i="83" s="1"/>
  <c r="N76" i="83"/>
  <c r="O75" i="83"/>
  <c r="Q75" i="83" s="1"/>
  <c r="N75" i="83"/>
  <c r="O74" i="83"/>
  <c r="Q74" i="83" s="1"/>
  <c r="N74" i="83"/>
  <c r="O73" i="83"/>
  <c r="Q73" i="83" s="1"/>
  <c r="N73" i="83"/>
  <c r="O72" i="83"/>
  <c r="Q72" i="83" s="1"/>
  <c r="N72" i="83"/>
  <c r="O69" i="83"/>
  <c r="Q69" i="83" s="1"/>
  <c r="N69" i="83"/>
  <c r="O68" i="83"/>
  <c r="Q68" i="83" s="1"/>
  <c r="N68" i="83"/>
  <c r="O67" i="83"/>
  <c r="Q67" i="83" s="1"/>
  <c r="N67" i="83"/>
  <c r="O66" i="83"/>
  <c r="Q66" i="83" s="1"/>
  <c r="N66" i="83"/>
  <c r="B64" i="83"/>
  <c r="O63" i="83"/>
  <c r="Q63" i="83" s="1"/>
  <c r="N63" i="83"/>
  <c r="O62" i="83"/>
  <c r="Q62" i="83" s="1"/>
  <c r="N62" i="83"/>
  <c r="O61" i="83"/>
  <c r="Q61" i="83" s="1"/>
  <c r="N61" i="83"/>
  <c r="B59" i="83"/>
  <c r="O58" i="83"/>
  <c r="Q58" i="83" s="1"/>
  <c r="N58" i="83"/>
  <c r="O57" i="83"/>
  <c r="Q57" i="83" s="1"/>
  <c r="N57" i="83"/>
  <c r="B55" i="83"/>
  <c r="O54" i="83"/>
  <c r="Q54" i="83" s="1"/>
  <c r="N54" i="83"/>
  <c r="O53" i="83"/>
  <c r="Q53" i="83" s="1"/>
  <c r="N53" i="83"/>
  <c r="B50" i="83"/>
  <c r="O49" i="83"/>
  <c r="Q49" i="83" s="1"/>
  <c r="N49" i="83"/>
  <c r="O48" i="83"/>
  <c r="Q48" i="83" s="1"/>
  <c r="N48" i="83"/>
  <c r="O47" i="83"/>
  <c r="Q47" i="83" s="1"/>
  <c r="N47" i="83"/>
  <c r="O43" i="83"/>
  <c r="Q43" i="83" s="1"/>
  <c r="N43" i="83"/>
  <c r="O42" i="83"/>
  <c r="Q42" i="83" s="1"/>
  <c r="N42" i="83"/>
  <c r="O41" i="83"/>
  <c r="Q41" i="83" s="1"/>
  <c r="N41" i="83"/>
  <c r="O40" i="83"/>
  <c r="Q40" i="83" s="1"/>
  <c r="N40" i="83"/>
  <c r="B37" i="83"/>
  <c r="O36" i="83"/>
  <c r="Q36" i="83" s="1"/>
  <c r="N36" i="83"/>
  <c r="O35" i="83"/>
  <c r="Q35" i="83" s="1"/>
  <c r="N35" i="83"/>
  <c r="O34" i="83"/>
  <c r="Q34" i="83" s="1"/>
  <c r="N34" i="83"/>
  <c r="O33" i="83"/>
  <c r="Q33" i="83" s="1"/>
  <c r="N33" i="83"/>
  <c r="O32" i="83"/>
  <c r="Q32" i="83" s="1"/>
  <c r="N32" i="83"/>
  <c r="O31" i="83"/>
  <c r="Q31" i="83" s="1"/>
  <c r="N31" i="83"/>
  <c r="O30" i="83"/>
  <c r="Q30" i="83" s="1"/>
  <c r="N30" i="83"/>
  <c r="O29" i="83"/>
  <c r="Q29" i="83" s="1"/>
  <c r="N29" i="83"/>
  <c r="O28" i="83"/>
  <c r="Q28" i="83" s="1"/>
  <c r="N28" i="83"/>
  <c r="O27" i="83"/>
  <c r="Q27" i="83" s="1"/>
  <c r="N27" i="83"/>
  <c r="O26" i="83"/>
  <c r="Q26" i="83" s="1"/>
  <c r="N26" i="83"/>
  <c r="O25" i="83"/>
  <c r="Q25" i="83" s="1"/>
  <c r="N25" i="83"/>
  <c r="O24" i="83"/>
  <c r="Q24" i="83" s="1"/>
  <c r="N24" i="83"/>
  <c r="E20" i="83"/>
  <c r="F20" i="83" s="1"/>
  <c r="G20" i="83" s="1"/>
  <c r="H20" i="83" s="1"/>
  <c r="I20" i="83" s="1"/>
  <c r="J20" i="83" s="1"/>
  <c r="K20" i="83" s="1"/>
  <c r="L20" i="83" s="1"/>
  <c r="M20" i="83" s="1"/>
  <c r="N20" i="83" s="1"/>
  <c r="O20" i="83" s="1"/>
  <c r="P20" i="83" s="1"/>
  <c r="Q20" i="83" s="1"/>
  <c r="O86" i="50"/>
  <c r="Q86" i="50" s="1"/>
  <c r="N86" i="50"/>
  <c r="B84" i="50"/>
  <c r="O83" i="50"/>
  <c r="Q83" i="50" s="1"/>
  <c r="N83" i="50"/>
  <c r="O82" i="50"/>
  <c r="Q82" i="50" s="1"/>
  <c r="N82" i="50"/>
  <c r="O81" i="50"/>
  <c r="Q81" i="50" s="1"/>
  <c r="N81" i="50"/>
  <c r="O80" i="50"/>
  <c r="Q80" i="50" s="1"/>
  <c r="N80" i="50"/>
  <c r="O79" i="50"/>
  <c r="Q79" i="50" s="1"/>
  <c r="N79" i="50"/>
  <c r="O78" i="50"/>
  <c r="Q78" i="50" s="1"/>
  <c r="N78" i="50"/>
  <c r="O77" i="50"/>
  <c r="Q77" i="50" s="1"/>
  <c r="N77" i="50"/>
  <c r="O76" i="50"/>
  <c r="Q76" i="50" s="1"/>
  <c r="N76" i="50"/>
  <c r="O75" i="50"/>
  <c r="Q75" i="50" s="1"/>
  <c r="N75" i="50"/>
  <c r="O74" i="50"/>
  <c r="Q74" i="50" s="1"/>
  <c r="N74" i="50"/>
  <c r="O73" i="50"/>
  <c r="Q73" i="50" s="1"/>
  <c r="N73" i="50"/>
  <c r="O72" i="50"/>
  <c r="Q72" i="50" s="1"/>
  <c r="N72" i="50"/>
  <c r="O69" i="50"/>
  <c r="Q69" i="50" s="1"/>
  <c r="N69" i="50"/>
  <c r="O68" i="50"/>
  <c r="Q68" i="50" s="1"/>
  <c r="N68" i="50"/>
  <c r="O67" i="50"/>
  <c r="Q67" i="50" s="1"/>
  <c r="N67" i="50"/>
  <c r="O66" i="50"/>
  <c r="Q66" i="50" s="1"/>
  <c r="N66" i="50"/>
  <c r="B64" i="50"/>
  <c r="O63" i="50"/>
  <c r="Q63" i="50" s="1"/>
  <c r="N63" i="50"/>
  <c r="O62" i="50"/>
  <c r="Q62" i="50" s="1"/>
  <c r="N62" i="50"/>
  <c r="O61" i="50"/>
  <c r="Q61" i="50" s="1"/>
  <c r="N61" i="50"/>
  <c r="B59" i="50"/>
  <c r="O58" i="50"/>
  <c r="Q58" i="50" s="1"/>
  <c r="N58" i="50"/>
  <c r="O57" i="50"/>
  <c r="Q57" i="50" s="1"/>
  <c r="N57" i="50"/>
  <c r="B55" i="50"/>
  <c r="O54" i="50"/>
  <c r="Q54" i="50" s="1"/>
  <c r="N54" i="50"/>
  <c r="O53" i="50"/>
  <c r="Q53" i="50" s="1"/>
  <c r="N53" i="50"/>
  <c r="B50" i="50"/>
  <c r="O49" i="50"/>
  <c r="Q49" i="50" s="1"/>
  <c r="N49" i="50"/>
  <c r="O48" i="50"/>
  <c r="Q48" i="50" s="1"/>
  <c r="N48" i="50"/>
  <c r="O47" i="50"/>
  <c r="Q47" i="50" s="1"/>
  <c r="N47" i="50"/>
  <c r="O43" i="50"/>
  <c r="Q43" i="50" s="1"/>
  <c r="N43" i="50"/>
  <c r="O42" i="50"/>
  <c r="Q42" i="50" s="1"/>
  <c r="N42" i="50"/>
  <c r="O41" i="50"/>
  <c r="Q41" i="50" s="1"/>
  <c r="N41" i="50"/>
  <c r="O40" i="50"/>
  <c r="Q40" i="50" s="1"/>
  <c r="N40" i="50"/>
  <c r="B37" i="50"/>
  <c r="O36" i="50"/>
  <c r="Q36" i="50" s="1"/>
  <c r="N36" i="50"/>
  <c r="O35" i="50"/>
  <c r="Q35" i="50" s="1"/>
  <c r="N35" i="50"/>
  <c r="O34" i="50"/>
  <c r="Q34" i="50" s="1"/>
  <c r="N34" i="50"/>
  <c r="O33" i="50"/>
  <c r="Q33" i="50" s="1"/>
  <c r="N33" i="50"/>
  <c r="O32" i="50"/>
  <c r="Q32" i="50" s="1"/>
  <c r="N32" i="50"/>
  <c r="O31" i="50"/>
  <c r="Q31" i="50" s="1"/>
  <c r="N31" i="50"/>
  <c r="O30" i="50"/>
  <c r="Q30" i="50" s="1"/>
  <c r="N30" i="50"/>
  <c r="O29" i="50"/>
  <c r="Q29" i="50" s="1"/>
  <c r="N29" i="50"/>
  <c r="O28" i="50"/>
  <c r="Q28" i="50" s="1"/>
  <c r="N28" i="50"/>
  <c r="O27" i="50"/>
  <c r="Q27" i="50" s="1"/>
  <c r="N27" i="50"/>
  <c r="O26" i="50"/>
  <c r="Q26" i="50" s="1"/>
  <c r="N26" i="50"/>
  <c r="O25" i="50"/>
  <c r="Q25" i="50" s="1"/>
  <c r="N25" i="50"/>
  <c r="O24" i="50"/>
  <c r="Q24" i="50" s="1"/>
  <c r="N24" i="50"/>
  <c r="I20" i="50"/>
  <c r="J20" i="50" s="1"/>
  <c r="K20" i="50" s="1"/>
  <c r="L20" i="50" s="1"/>
  <c r="M20" i="50" s="1"/>
  <c r="N20" i="50" s="1"/>
  <c r="O20" i="50" s="1"/>
  <c r="P20" i="50" s="1"/>
  <c r="Q20" i="50" s="1"/>
  <c r="E20" i="50"/>
  <c r="F20" i="50" s="1"/>
  <c r="G20" i="50" s="1"/>
  <c r="H20" i="50" s="1"/>
  <c r="O86" i="84"/>
  <c r="Q86" i="84" s="1"/>
  <c r="N86" i="84"/>
  <c r="B84" i="84"/>
  <c r="O83" i="84"/>
  <c r="Q83" i="84" s="1"/>
  <c r="N83" i="84"/>
  <c r="O82" i="84"/>
  <c r="Q82" i="84" s="1"/>
  <c r="N82" i="84"/>
  <c r="O81" i="84"/>
  <c r="Q81" i="84" s="1"/>
  <c r="N81" i="84"/>
  <c r="O80" i="84"/>
  <c r="Q80" i="84" s="1"/>
  <c r="N80" i="84"/>
  <c r="O79" i="84"/>
  <c r="Q79" i="84" s="1"/>
  <c r="N79" i="84"/>
  <c r="O78" i="84"/>
  <c r="Q78" i="84" s="1"/>
  <c r="N78" i="84"/>
  <c r="O77" i="84"/>
  <c r="Q77" i="84" s="1"/>
  <c r="N77" i="84"/>
  <c r="O76" i="84"/>
  <c r="Q76" i="84" s="1"/>
  <c r="N76" i="84"/>
  <c r="O75" i="84"/>
  <c r="Q75" i="84" s="1"/>
  <c r="N75" i="84"/>
  <c r="O74" i="84"/>
  <c r="Q74" i="84" s="1"/>
  <c r="N74" i="84"/>
  <c r="O73" i="84"/>
  <c r="Q73" i="84" s="1"/>
  <c r="N73" i="84"/>
  <c r="O72" i="84"/>
  <c r="Q72" i="84" s="1"/>
  <c r="N72" i="84"/>
  <c r="O69" i="84"/>
  <c r="Q69" i="84" s="1"/>
  <c r="N69" i="84"/>
  <c r="O68" i="84"/>
  <c r="Q68" i="84" s="1"/>
  <c r="N68" i="84"/>
  <c r="O67" i="84"/>
  <c r="Q67" i="84" s="1"/>
  <c r="N67" i="84"/>
  <c r="O66" i="84"/>
  <c r="Q66" i="84" s="1"/>
  <c r="N66" i="84"/>
  <c r="B64" i="84"/>
  <c r="O63" i="84"/>
  <c r="Q63" i="84" s="1"/>
  <c r="N63" i="84"/>
  <c r="O62" i="84"/>
  <c r="Q62" i="84" s="1"/>
  <c r="N62" i="84"/>
  <c r="O61" i="84"/>
  <c r="Q61" i="84" s="1"/>
  <c r="N61" i="84"/>
  <c r="B59" i="84"/>
  <c r="O58" i="84"/>
  <c r="Q58" i="84" s="1"/>
  <c r="N58" i="84"/>
  <c r="O57" i="84"/>
  <c r="Q57" i="84" s="1"/>
  <c r="N57" i="84"/>
  <c r="B55" i="84"/>
  <c r="O54" i="84"/>
  <c r="Q54" i="84" s="1"/>
  <c r="N54" i="84"/>
  <c r="O53" i="84"/>
  <c r="Q53" i="84" s="1"/>
  <c r="N53" i="84"/>
  <c r="B50" i="84"/>
  <c r="O49" i="84"/>
  <c r="Q49" i="84" s="1"/>
  <c r="N49" i="84"/>
  <c r="O48" i="84"/>
  <c r="Q48" i="84" s="1"/>
  <c r="N48" i="84"/>
  <c r="O47" i="84"/>
  <c r="Q47" i="84" s="1"/>
  <c r="N47" i="84"/>
  <c r="O43" i="84"/>
  <c r="Q43" i="84" s="1"/>
  <c r="N43" i="84"/>
  <c r="O42" i="84"/>
  <c r="Q42" i="84" s="1"/>
  <c r="N42" i="84"/>
  <c r="O41" i="84"/>
  <c r="Q41" i="84" s="1"/>
  <c r="N41" i="84"/>
  <c r="O40" i="84"/>
  <c r="Q40" i="84" s="1"/>
  <c r="N40" i="84"/>
  <c r="B37" i="84"/>
  <c r="O36" i="84"/>
  <c r="Q36" i="84" s="1"/>
  <c r="N36" i="84"/>
  <c r="O35" i="84"/>
  <c r="Q35" i="84" s="1"/>
  <c r="N35" i="84"/>
  <c r="O34" i="84"/>
  <c r="Q34" i="84" s="1"/>
  <c r="N34" i="84"/>
  <c r="O33" i="84"/>
  <c r="Q33" i="84" s="1"/>
  <c r="N33" i="84"/>
  <c r="O32" i="84"/>
  <c r="Q32" i="84" s="1"/>
  <c r="N32" i="84"/>
  <c r="O31" i="84"/>
  <c r="Q31" i="84" s="1"/>
  <c r="N31" i="84"/>
  <c r="O30" i="84"/>
  <c r="Q30" i="84" s="1"/>
  <c r="N30" i="84"/>
  <c r="O29" i="84"/>
  <c r="Q29" i="84" s="1"/>
  <c r="N29" i="84"/>
  <c r="O28" i="84"/>
  <c r="Q28" i="84" s="1"/>
  <c r="N28" i="84"/>
  <c r="O27" i="84"/>
  <c r="Q27" i="84" s="1"/>
  <c r="N27" i="84"/>
  <c r="O26" i="84"/>
  <c r="Q26" i="84" s="1"/>
  <c r="N26" i="84"/>
  <c r="O25" i="84"/>
  <c r="Q25" i="84" s="1"/>
  <c r="N25" i="84"/>
  <c r="O24" i="84"/>
  <c r="Q24" i="84" s="1"/>
  <c r="N24" i="84"/>
  <c r="E20" i="84"/>
  <c r="F20" i="84" s="1"/>
  <c r="G20" i="84" s="1"/>
  <c r="H20" i="84" s="1"/>
  <c r="I20" i="84" s="1"/>
  <c r="J20" i="84" s="1"/>
  <c r="K20" i="84" s="1"/>
  <c r="L20" i="84" s="1"/>
  <c r="M20" i="84" s="1"/>
  <c r="N20" i="84" s="1"/>
  <c r="O20" i="84" s="1"/>
  <c r="P20" i="84" s="1"/>
  <c r="Q20" i="84" s="1"/>
  <c r="O86" i="85"/>
  <c r="Q86" i="85" s="1"/>
  <c r="N86" i="85"/>
  <c r="B84" i="85"/>
  <c r="O83" i="85"/>
  <c r="Q83" i="85" s="1"/>
  <c r="N83" i="85"/>
  <c r="O82" i="85"/>
  <c r="Q82" i="85" s="1"/>
  <c r="N82" i="85"/>
  <c r="O81" i="85"/>
  <c r="Q81" i="85" s="1"/>
  <c r="N81" i="85"/>
  <c r="O80" i="85"/>
  <c r="Q80" i="85" s="1"/>
  <c r="N80" i="85"/>
  <c r="O79" i="85"/>
  <c r="Q79" i="85" s="1"/>
  <c r="N79" i="85"/>
  <c r="O78" i="85"/>
  <c r="Q78" i="85" s="1"/>
  <c r="N78" i="85"/>
  <c r="O77" i="85"/>
  <c r="Q77" i="85" s="1"/>
  <c r="N77" i="85"/>
  <c r="O76" i="85"/>
  <c r="Q76" i="85" s="1"/>
  <c r="N76" i="85"/>
  <c r="O75" i="85"/>
  <c r="Q75" i="85" s="1"/>
  <c r="N75" i="85"/>
  <c r="O74" i="85"/>
  <c r="Q74" i="85" s="1"/>
  <c r="N74" i="85"/>
  <c r="O73" i="85"/>
  <c r="Q73" i="85" s="1"/>
  <c r="N73" i="85"/>
  <c r="O72" i="85"/>
  <c r="Q72" i="85" s="1"/>
  <c r="N72" i="85"/>
  <c r="O69" i="85"/>
  <c r="Q69" i="85" s="1"/>
  <c r="N69" i="85"/>
  <c r="O68" i="85"/>
  <c r="Q68" i="85" s="1"/>
  <c r="N68" i="85"/>
  <c r="O67" i="85"/>
  <c r="Q67" i="85" s="1"/>
  <c r="N67" i="85"/>
  <c r="O66" i="85"/>
  <c r="Q66" i="85" s="1"/>
  <c r="N66" i="85"/>
  <c r="B64" i="85"/>
  <c r="O63" i="85"/>
  <c r="Q63" i="85" s="1"/>
  <c r="N63" i="85"/>
  <c r="O62" i="85"/>
  <c r="Q62" i="85" s="1"/>
  <c r="N62" i="85"/>
  <c r="O61" i="85"/>
  <c r="Q61" i="85" s="1"/>
  <c r="N61" i="85"/>
  <c r="B59" i="85"/>
  <c r="O58" i="85"/>
  <c r="Q58" i="85" s="1"/>
  <c r="N58" i="85"/>
  <c r="O57" i="85"/>
  <c r="Q57" i="85" s="1"/>
  <c r="N57" i="85"/>
  <c r="B55" i="85"/>
  <c r="O54" i="85"/>
  <c r="Q54" i="85" s="1"/>
  <c r="N54" i="85"/>
  <c r="O53" i="85"/>
  <c r="Q53" i="85" s="1"/>
  <c r="N53" i="85"/>
  <c r="B50" i="85"/>
  <c r="O49" i="85"/>
  <c r="Q49" i="85" s="1"/>
  <c r="N49" i="85"/>
  <c r="O48" i="85"/>
  <c r="Q48" i="85" s="1"/>
  <c r="N48" i="85"/>
  <c r="O47" i="85"/>
  <c r="Q47" i="85" s="1"/>
  <c r="N47" i="85"/>
  <c r="O43" i="85"/>
  <c r="Q43" i="85" s="1"/>
  <c r="N43" i="85"/>
  <c r="O42" i="85"/>
  <c r="Q42" i="85" s="1"/>
  <c r="N42" i="85"/>
  <c r="O41" i="85"/>
  <c r="Q41" i="85" s="1"/>
  <c r="N41" i="85"/>
  <c r="O40" i="85"/>
  <c r="Q40" i="85" s="1"/>
  <c r="N40" i="85"/>
  <c r="B37" i="85"/>
  <c r="O36" i="85"/>
  <c r="Q36" i="85" s="1"/>
  <c r="N36" i="85"/>
  <c r="O35" i="85"/>
  <c r="Q35" i="85" s="1"/>
  <c r="N35" i="85"/>
  <c r="O34" i="85"/>
  <c r="Q34" i="85" s="1"/>
  <c r="N34" i="85"/>
  <c r="O33" i="85"/>
  <c r="Q33" i="85" s="1"/>
  <c r="N33" i="85"/>
  <c r="O32" i="85"/>
  <c r="Q32" i="85" s="1"/>
  <c r="N32" i="85"/>
  <c r="O31" i="85"/>
  <c r="Q31" i="85" s="1"/>
  <c r="N31" i="85"/>
  <c r="O30" i="85"/>
  <c r="Q30" i="85" s="1"/>
  <c r="N30" i="85"/>
  <c r="O29" i="85"/>
  <c r="Q29" i="85" s="1"/>
  <c r="N29" i="85"/>
  <c r="O28" i="85"/>
  <c r="Q28" i="85" s="1"/>
  <c r="N28" i="85"/>
  <c r="O27" i="85"/>
  <c r="Q27" i="85" s="1"/>
  <c r="N27" i="85"/>
  <c r="O26" i="85"/>
  <c r="Q26" i="85" s="1"/>
  <c r="N26" i="85"/>
  <c r="O25" i="85"/>
  <c r="Q25" i="85" s="1"/>
  <c r="N25" i="85"/>
  <c r="O24" i="85"/>
  <c r="Q24" i="85" s="1"/>
  <c r="N24" i="85"/>
  <c r="E20" i="85"/>
  <c r="F20" i="85" s="1"/>
  <c r="G20" i="85" s="1"/>
  <c r="H20" i="85" s="1"/>
  <c r="I20" i="85" s="1"/>
  <c r="J20" i="85" s="1"/>
  <c r="K20" i="85" s="1"/>
  <c r="L20" i="85" s="1"/>
  <c r="M20" i="85" s="1"/>
  <c r="N20" i="85" s="1"/>
  <c r="O20" i="85" s="1"/>
  <c r="P20" i="85" s="1"/>
  <c r="Q20" i="85" s="1"/>
  <c r="O86" i="86"/>
  <c r="Q86" i="86" s="1"/>
  <c r="N86" i="86"/>
  <c r="B84" i="86"/>
  <c r="O83" i="86"/>
  <c r="Q83" i="86" s="1"/>
  <c r="N83" i="86"/>
  <c r="O82" i="86"/>
  <c r="Q82" i="86" s="1"/>
  <c r="N82" i="86"/>
  <c r="O81" i="86"/>
  <c r="Q81" i="86" s="1"/>
  <c r="N81" i="86"/>
  <c r="O80" i="86"/>
  <c r="Q80" i="86" s="1"/>
  <c r="N80" i="86"/>
  <c r="O79" i="86"/>
  <c r="Q79" i="86" s="1"/>
  <c r="N79" i="86"/>
  <c r="O78" i="86"/>
  <c r="Q78" i="86" s="1"/>
  <c r="N78" i="86"/>
  <c r="O77" i="86"/>
  <c r="Q77" i="86" s="1"/>
  <c r="N77" i="86"/>
  <c r="O76" i="86"/>
  <c r="Q76" i="86" s="1"/>
  <c r="N76" i="86"/>
  <c r="O75" i="86"/>
  <c r="Q75" i="86" s="1"/>
  <c r="N75" i="86"/>
  <c r="O74" i="86"/>
  <c r="Q74" i="86" s="1"/>
  <c r="N74" i="86"/>
  <c r="O73" i="86"/>
  <c r="Q73" i="86" s="1"/>
  <c r="N73" i="86"/>
  <c r="O72" i="86"/>
  <c r="Q72" i="86" s="1"/>
  <c r="N72" i="86"/>
  <c r="O69" i="86"/>
  <c r="Q69" i="86" s="1"/>
  <c r="N69" i="86"/>
  <c r="O68" i="86"/>
  <c r="Q68" i="86" s="1"/>
  <c r="N68" i="86"/>
  <c r="O67" i="86"/>
  <c r="Q67" i="86" s="1"/>
  <c r="N67" i="86"/>
  <c r="O66" i="86"/>
  <c r="Q66" i="86" s="1"/>
  <c r="N66" i="86"/>
  <c r="B64" i="86"/>
  <c r="O63" i="86"/>
  <c r="Q63" i="86" s="1"/>
  <c r="N63" i="86"/>
  <c r="O62" i="86"/>
  <c r="Q62" i="86" s="1"/>
  <c r="N62" i="86"/>
  <c r="O61" i="86"/>
  <c r="Q61" i="86" s="1"/>
  <c r="N61" i="86"/>
  <c r="B59" i="86"/>
  <c r="O58" i="86"/>
  <c r="Q58" i="86" s="1"/>
  <c r="N58" i="86"/>
  <c r="O57" i="86"/>
  <c r="Q57" i="86" s="1"/>
  <c r="N57" i="86"/>
  <c r="B55" i="86"/>
  <c r="O54" i="86"/>
  <c r="Q54" i="86" s="1"/>
  <c r="N54" i="86"/>
  <c r="O53" i="86"/>
  <c r="Q53" i="86" s="1"/>
  <c r="N53" i="86"/>
  <c r="B50" i="86"/>
  <c r="O49" i="86"/>
  <c r="Q49" i="86" s="1"/>
  <c r="N49" i="86"/>
  <c r="O48" i="86"/>
  <c r="Q48" i="86" s="1"/>
  <c r="N48" i="86"/>
  <c r="O47" i="86"/>
  <c r="Q47" i="86" s="1"/>
  <c r="N47" i="86"/>
  <c r="O43" i="86"/>
  <c r="Q43" i="86" s="1"/>
  <c r="N43" i="86"/>
  <c r="O42" i="86"/>
  <c r="Q42" i="86" s="1"/>
  <c r="N42" i="86"/>
  <c r="O41" i="86"/>
  <c r="Q41" i="86" s="1"/>
  <c r="N41" i="86"/>
  <c r="O40" i="86"/>
  <c r="Q40" i="86" s="1"/>
  <c r="N40" i="86"/>
  <c r="B37" i="86"/>
  <c r="O36" i="86"/>
  <c r="Q36" i="86" s="1"/>
  <c r="N36" i="86"/>
  <c r="O35" i="86"/>
  <c r="Q35" i="86" s="1"/>
  <c r="N35" i="86"/>
  <c r="O34" i="86"/>
  <c r="Q34" i="86" s="1"/>
  <c r="N34" i="86"/>
  <c r="O33" i="86"/>
  <c r="Q33" i="86" s="1"/>
  <c r="N33" i="86"/>
  <c r="O32" i="86"/>
  <c r="Q32" i="86" s="1"/>
  <c r="N32" i="86"/>
  <c r="O31" i="86"/>
  <c r="Q31" i="86" s="1"/>
  <c r="N31" i="86"/>
  <c r="O30" i="86"/>
  <c r="Q30" i="86" s="1"/>
  <c r="N30" i="86"/>
  <c r="O29" i="86"/>
  <c r="Q29" i="86" s="1"/>
  <c r="N29" i="86"/>
  <c r="O28" i="86"/>
  <c r="Q28" i="86" s="1"/>
  <c r="N28" i="86"/>
  <c r="O27" i="86"/>
  <c r="Q27" i="86" s="1"/>
  <c r="N27" i="86"/>
  <c r="O26" i="86"/>
  <c r="Q26" i="86" s="1"/>
  <c r="N26" i="86"/>
  <c r="O25" i="86"/>
  <c r="Q25" i="86" s="1"/>
  <c r="N25" i="86"/>
  <c r="O24" i="86"/>
  <c r="Q24" i="86" s="1"/>
  <c r="N24" i="86"/>
  <c r="E20" i="86"/>
  <c r="F20" i="86" s="1"/>
  <c r="G20" i="86" s="1"/>
  <c r="H20" i="86" s="1"/>
  <c r="I20" i="86" s="1"/>
  <c r="J20" i="86" s="1"/>
  <c r="K20" i="86" s="1"/>
  <c r="L20" i="86" s="1"/>
  <c r="M20" i="86" s="1"/>
  <c r="N20" i="86" s="1"/>
  <c r="O20" i="86" s="1"/>
  <c r="P20" i="86" s="1"/>
  <c r="Q20" i="86" s="1"/>
  <c r="O86" i="47"/>
  <c r="Q86" i="47" s="1"/>
  <c r="N86" i="47"/>
  <c r="B84" i="47"/>
  <c r="O83" i="47"/>
  <c r="Q83" i="47" s="1"/>
  <c r="N83" i="47"/>
  <c r="O82" i="47"/>
  <c r="Q82" i="47" s="1"/>
  <c r="N82" i="47"/>
  <c r="O81" i="47"/>
  <c r="Q81" i="47" s="1"/>
  <c r="N81" i="47"/>
  <c r="O80" i="47"/>
  <c r="Q80" i="47" s="1"/>
  <c r="N80" i="47"/>
  <c r="O79" i="47"/>
  <c r="Q79" i="47" s="1"/>
  <c r="N79" i="47"/>
  <c r="O78" i="47"/>
  <c r="Q78" i="47" s="1"/>
  <c r="N78" i="47"/>
  <c r="O77" i="47"/>
  <c r="Q77" i="47" s="1"/>
  <c r="N77" i="47"/>
  <c r="O76" i="47"/>
  <c r="Q76" i="47" s="1"/>
  <c r="N76" i="47"/>
  <c r="O75" i="47"/>
  <c r="Q75" i="47" s="1"/>
  <c r="N75" i="47"/>
  <c r="O74" i="47"/>
  <c r="Q74" i="47" s="1"/>
  <c r="N74" i="47"/>
  <c r="O73" i="47"/>
  <c r="Q73" i="47" s="1"/>
  <c r="N73" i="47"/>
  <c r="O72" i="47"/>
  <c r="Q72" i="47" s="1"/>
  <c r="N72" i="47"/>
  <c r="O69" i="47"/>
  <c r="Q69" i="47" s="1"/>
  <c r="N69" i="47"/>
  <c r="O68" i="47"/>
  <c r="Q68" i="47" s="1"/>
  <c r="N68" i="47"/>
  <c r="O67" i="47"/>
  <c r="Q67" i="47" s="1"/>
  <c r="N67" i="47"/>
  <c r="O66" i="47"/>
  <c r="Q66" i="47" s="1"/>
  <c r="N66" i="47"/>
  <c r="B64" i="47"/>
  <c r="O63" i="47"/>
  <c r="Q63" i="47" s="1"/>
  <c r="N63" i="47"/>
  <c r="O62" i="47"/>
  <c r="Q62" i="47" s="1"/>
  <c r="N62" i="47"/>
  <c r="O61" i="47"/>
  <c r="Q61" i="47" s="1"/>
  <c r="N61" i="47"/>
  <c r="B59" i="47"/>
  <c r="O58" i="47"/>
  <c r="Q58" i="47" s="1"/>
  <c r="N58" i="47"/>
  <c r="O57" i="47"/>
  <c r="Q57" i="47" s="1"/>
  <c r="N57" i="47"/>
  <c r="B55" i="47"/>
  <c r="O54" i="47"/>
  <c r="Q54" i="47" s="1"/>
  <c r="N54" i="47"/>
  <c r="O53" i="47"/>
  <c r="Q53" i="47" s="1"/>
  <c r="N53" i="47"/>
  <c r="B50" i="47"/>
  <c r="O49" i="47"/>
  <c r="Q49" i="47" s="1"/>
  <c r="N49" i="47"/>
  <c r="O48" i="47"/>
  <c r="Q48" i="47" s="1"/>
  <c r="N48" i="47"/>
  <c r="O47" i="47"/>
  <c r="Q47" i="47" s="1"/>
  <c r="N47" i="47"/>
  <c r="O43" i="47"/>
  <c r="Q43" i="47" s="1"/>
  <c r="N43" i="47"/>
  <c r="O42" i="47"/>
  <c r="Q42" i="47" s="1"/>
  <c r="N42" i="47"/>
  <c r="O41" i="47"/>
  <c r="Q41" i="47" s="1"/>
  <c r="N41" i="47"/>
  <c r="O40" i="47"/>
  <c r="Q40" i="47" s="1"/>
  <c r="N40" i="47"/>
  <c r="B37" i="47"/>
  <c r="O36" i="47"/>
  <c r="Q36" i="47" s="1"/>
  <c r="N36" i="47"/>
  <c r="O35" i="47"/>
  <c r="Q35" i="47" s="1"/>
  <c r="N35" i="47"/>
  <c r="O34" i="47"/>
  <c r="Q34" i="47" s="1"/>
  <c r="N34" i="47"/>
  <c r="O33" i="47"/>
  <c r="Q33" i="47" s="1"/>
  <c r="N33" i="47"/>
  <c r="O32" i="47"/>
  <c r="Q32" i="47" s="1"/>
  <c r="N32" i="47"/>
  <c r="O31" i="47"/>
  <c r="Q31" i="47" s="1"/>
  <c r="N31" i="47"/>
  <c r="O30" i="47"/>
  <c r="Q30" i="47" s="1"/>
  <c r="N30" i="47"/>
  <c r="O29" i="47"/>
  <c r="Q29" i="47" s="1"/>
  <c r="N29" i="47"/>
  <c r="O28" i="47"/>
  <c r="Q28" i="47" s="1"/>
  <c r="N28" i="47"/>
  <c r="O27" i="47"/>
  <c r="Q27" i="47" s="1"/>
  <c r="N27" i="47"/>
  <c r="O26" i="47"/>
  <c r="Q26" i="47" s="1"/>
  <c r="N26" i="47"/>
  <c r="O25" i="47"/>
  <c r="Q25" i="47" s="1"/>
  <c r="N25" i="47"/>
  <c r="O24" i="47"/>
  <c r="Q24" i="47" s="1"/>
  <c r="N24" i="47"/>
  <c r="E20" i="47"/>
  <c r="F20" i="47" s="1"/>
  <c r="G20" i="47" s="1"/>
  <c r="H20" i="47" s="1"/>
  <c r="I20" i="47" s="1"/>
  <c r="J20" i="47" s="1"/>
  <c r="K20" i="47" s="1"/>
  <c r="L20" i="47" s="1"/>
  <c r="M20" i="47" s="1"/>
  <c r="N20" i="47" s="1"/>
  <c r="O20" i="47" s="1"/>
  <c r="P20" i="47" s="1"/>
  <c r="Q20" i="47" s="1"/>
  <c r="O86" i="87"/>
  <c r="Q86" i="87" s="1"/>
  <c r="N86" i="87"/>
  <c r="B84" i="87"/>
  <c r="O83" i="87"/>
  <c r="Q83" i="87" s="1"/>
  <c r="N83" i="87"/>
  <c r="O82" i="87"/>
  <c r="Q82" i="87" s="1"/>
  <c r="N82" i="87"/>
  <c r="O81" i="87"/>
  <c r="Q81" i="87" s="1"/>
  <c r="N81" i="87"/>
  <c r="O80" i="87"/>
  <c r="Q80" i="87" s="1"/>
  <c r="N80" i="87"/>
  <c r="O79" i="87"/>
  <c r="Q79" i="87" s="1"/>
  <c r="N79" i="87"/>
  <c r="O78" i="87"/>
  <c r="Q78" i="87" s="1"/>
  <c r="N78" i="87"/>
  <c r="O77" i="87"/>
  <c r="Q77" i="87" s="1"/>
  <c r="N77" i="87"/>
  <c r="O76" i="87"/>
  <c r="Q76" i="87" s="1"/>
  <c r="N76" i="87"/>
  <c r="O75" i="87"/>
  <c r="Q75" i="87" s="1"/>
  <c r="N75" i="87"/>
  <c r="O74" i="87"/>
  <c r="Q74" i="87" s="1"/>
  <c r="N74" i="87"/>
  <c r="O73" i="87"/>
  <c r="Q73" i="87" s="1"/>
  <c r="N73" i="87"/>
  <c r="O72" i="87"/>
  <c r="Q72" i="87" s="1"/>
  <c r="N72" i="87"/>
  <c r="O69" i="87"/>
  <c r="Q69" i="87" s="1"/>
  <c r="N69" i="87"/>
  <c r="O68" i="87"/>
  <c r="Q68" i="87" s="1"/>
  <c r="N68" i="87"/>
  <c r="O67" i="87"/>
  <c r="Q67" i="87" s="1"/>
  <c r="N67" i="87"/>
  <c r="O66" i="87"/>
  <c r="Q66" i="87" s="1"/>
  <c r="N66" i="87"/>
  <c r="B64" i="87"/>
  <c r="O63" i="87"/>
  <c r="Q63" i="87" s="1"/>
  <c r="N63" i="87"/>
  <c r="O62" i="87"/>
  <c r="Q62" i="87" s="1"/>
  <c r="N62" i="87"/>
  <c r="O61" i="87"/>
  <c r="Q61" i="87" s="1"/>
  <c r="N61" i="87"/>
  <c r="B59" i="87"/>
  <c r="O58" i="87"/>
  <c r="Q58" i="87" s="1"/>
  <c r="N58" i="87"/>
  <c r="O57" i="87"/>
  <c r="Q57" i="87" s="1"/>
  <c r="N57" i="87"/>
  <c r="B55" i="87"/>
  <c r="O54" i="87"/>
  <c r="Q54" i="87" s="1"/>
  <c r="N54" i="87"/>
  <c r="O53" i="87"/>
  <c r="Q53" i="87" s="1"/>
  <c r="N53" i="87"/>
  <c r="B50" i="87"/>
  <c r="O49" i="87"/>
  <c r="Q49" i="87" s="1"/>
  <c r="N49" i="87"/>
  <c r="O48" i="87"/>
  <c r="Q48" i="87" s="1"/>
  <c r="N48" i="87"/>
  <c r="O47" i="87"/>
  <c r="Q47" i="87" s="1"/>
  <c r="N47" i="87"/>
  <c r="Q43" i="87"/>
  <c r="O43" i="87"/>
  <c r="N43" i="87"/>
  <c r="O42" i="87"/>
  <c r="Q42" i="87" s="1"/>
  <c r="N42" i="87"/>
  <c r="O41" i="87"/>
  <c r="Q41" i="87" s="1"/>
  <c r="N41" i="87"/>
  <c r="O40" i="87"/>
  <c r="Q40" i="87" s="1"/>
  <c r="N40" i="87"/>
  <c r="B37" i="87"/>
  <c r="O36" i="87"/>
  <c r="Q36" i="87" s="1"/>
  <c r="N36" i="87"/>
  <c r="O35" i="87"/>
  <c r="Q35" i="87" s="1"/>
  <c r="N35" i="87"/>
  <c r="O34" i="87"/>
  <c r="Q34" i="87" s="1"/>
  <c r="N34" i="87"/>
  <c r="O33" i="87"/>
  <c r="Q33" i="87" s="1"/>
  <c r="N33" i="87"/>
  <c r="O32" i="87"/>
  <c r="Q32" i="87" s="1"/>
  <c r="N32" i="87"/>
  <c r="O31" i="87"/>
  <c r="Q31" i="87" s="1"/>
  <c r="N31" i="87"/>
  <c r="O30" i="87"/>
  <c r="Q30" i="87" s="1"/>
  <c r="N30" i="87"/>
  <c r="O29" i="87"/>
  <c r="Q29" i="87" s="1"/>
  <c r="N29" i="87"/>
  <c r="O28" i="87"/>
  <c r="Q28" i="87" s="1"/>
  <c r="N28" i="87"/>
  <c r="O27" i="87"/>
  <c r="Q27" i="87" s="1"/>
  <c r="N27" i="87"/>
  <c r="O26" i="87"/>
  <c r="Q26" i="87" s="1"/>
  <c r="N26" i="87"/>
  <c r="O25" i="87"/>
  <c r="Q25" i="87" s="1"/>
  <c r="N25" i="87"/>
  <c r="O24" i="87"/>
  <c r="Q24" i="87" s="1"/>
  <c r="N24" i="87"/>
  <c r="E20" i="87"/>
  <c r="F20" i="87" s="1"/>
  <c r="G20" i="87" s="1"/>
  <c r="H20" i="87" s="1"/>
  <c r="I20" i="87" s="1"/>
  <c r="J20" i="87" s="1"/>
  <c r="K20" i="87" s="1"/>
  <c r="L20" i="87" s="1"/>
  <c r="M20" i="87" s="1"/>
  <c r="N20" i="87" s="1"/>
  <c r="O20" i="87" s="1"/>
  <c r="P20" i="87" s="1"/>
  <c r="Q20" i="87" s="1"/>
  <c r="O86" i="88"/>
  <c r="Q86" i="88" s="1"/>
  <c r="N86" i="88"/>
  <c r="B84" i="88"/>
  <c r="O83" i="88"/>
  <c r="Q83" i="88" s="1"/>
  <c r="N83" i="88"/>
  <c r="O82" i="88"/>
  <c r="Q82" i="88" s="1"/>
  <c r="N82" i="88"/>
  <c r="O81" i="88"/>
  <c r="Q81" i="88" s="1"/>
  <c r="N81" i="88"/>
  <c r="O80" i="88"/>
  <c r="Q80" i="88" s="1"/>
  <c r="N80" i="88"/>
  <c r="O79" i="88"/>
  <c r="Q79" i="88" s="1"/>
  <c r="N79" i="88"/>
  <c r="O78" i="88"/>
  <c r="Q78" i="88" s="1"/>
  <c r="N78" i="88"/>
  <c r="O77" i="88"/>
  <c r="Q77" i="88" s="1"/>
  <c r="N77" i="88"/>
  <c r="O76" i="88"/>
  <c r="Q76" i="88" s="1"/>
  <c r="N76" i="88"/>
  <c r="O75" i="88"/>
  <c r="Q75" i="88" s="1"/>
  <c r="N75" i="88"/>
  <c r="O74" i="88"/>
  <c r="Q74" i="88" s="1"/>
  <c r="N74" i="88"/>
  <c r="O73" i="88"/>
  <c r="Q73" i="88" s="1"/>
  <c r="N73" i="88"/>
  <c r="O72" i="88"/>
  <c r="Q72" i="88" s="1"/>
  <c r="N72" i="88"/>
  <c r="O69" i="88"/>
  <c r="Q69" i="88" s="1"/>
  <c r="N69" i="88"/>
  <c r="O68" i="88"/>
  <c r="Q68" i="88" s="1"/>
  <c r="N68" i="88"/>
  <c r="O67" i="88"/>
  <c r="Q67" i="88" s="1"/>
  <c r="N67" i="88"/>
  <c r="O66" i="88"/>
  <c r="Q66" i="88" s="1"/>
  <c r="N66" i="88"/>
  <c r="B64" i="88"/>
  <c r="O63" i="88"/>
  <c r="Q63" i="88" s="1"/>
  <c r="N63" i="88"/>
  <c r="O62" i="88"/>
  <c r="Q62" i="88" s="1"/>
  <c r="N62" i="88"/>
  <c r="O61" i="88"/>
  <c r="Q61" i="88" s="1"/>
  <c r="N61" i="88"/>
  <c r="B59" i="88"/>
  <c r="O58" i="88"/>
  <c r="Q58" i="88" s="1"/>
  <c r="N58" i="88"/>
  <c r="O57" i="88"/>
  <c r="Q57" i="88" s="1"/>
  <c r="N57" i="88"/>
  <c r="B55" i="88"/>
  <c r="O54" i="88"/>
  <c r="Q54" i="88" s="1"/>
  <c r="N54" i="88"/>
  <c r="O53" i="88"/>
  <c r="Q53" i="88" s="1"/>
  <c r="N53" i="88"/>
  <c r="B50" i="88"/>
  <c r="O49" i="88"/>
  <c r="Q49" i="88" s="1"/>
  <c r="N49" i="88"/>
  <c r="O48" i="88"/>
  <c r="Q48" i="88" s="1"/>
  <c r="N48" i="88"/>
  <c r="O47" i="88"/>
  <c r="Q47" i="88" s="1"/>
  <c r="N47" i="88"/>
  <c r="O43" i="88"/>
  <c r="Q43" i="88" s="1"/>
  <c r="N43" i="88"/>
  <c r="O42" i="88"/>
  <c r="Q42" i="88" s="1"/>
  <c r="N42" i="88"/>
  <c r="O41" i="88"/>
  <c r="Q41" i="88" s="1"/>
  <c r="N41" i="88"/>
  <c r="O40" i="88"/>
  <c r="Q40" i="88" s="1"/>
  <c r="N40" i="88"/>
  <c r="B37" i="88"/>
  <c r="O36" i="88"/>
  <c r="Q36" i="88" s="1"/>
  <c r="N36" i="88"/>
  <c r="O35" i="88"/>
  <c r="Q35" i="88" s="1"/>
  <c r="N35" i="88"/>
  <c r="O34" i="88"/>
  <c r="Q34" i="88" s="1"/>
  <c r="N34" i="88"/>
  <c r="O33" i="88"/>
  <c r="Q33" i="88" s="1"/>
  <c r="N33" i="88"/>
  <c r="O32" i="88"/>
  <c r="Q32" i="88" s="1"/>
  <c r="N32" i="88"/>
  <c r="O31" i="88"/>
  <c r="Q31" i="88" s="1"/>
  <c r="N31" i="88"/>
  <c r="O30" i="88"/>
  <c r="Q30" i="88" s="1"/>
  <c r="N30" i="88"/>
  <c r="O29" i="88"/>
  <c r="Q29" i="88" s="1"/>
  <c r="N29" i="88"/>
  <c r="O28" i="88"/>
  <c r="Q28" i="88" s="1"/>
  <c r="N28" i="88"/>
  <c r="O27" i="88"/>
  <c r="Q27" i="88" s="1"/>
  <c r="N27" i="88"/>
  <c r="O26" i="88"/>
  <c r="Q26" i="88" s="1"/>
  <c r="N26" i="88"/>
  <c r="O25" i="88"/>
  <c r="Q25" i="88" s="1"/>
  <c r="N25" i="88"/>
  <c r="O24" i="88"/>
  <c r="Q24" i="88" s="1"/>
  <c r="N24" i="88"/>
  <c r="E20" i="88"/>
  <c r="F20" i="88" s="1"/>
  <c r="G20" i="88" s="1"/>
  <c r="H20" i="88" s="1"/>
  <c r="I20" i="88" s="1"/>
  <c r="J20" i="88" s="1"/>
  <c r="K20" i="88" s="1"/>
  <c r="L20" i="88" s="1"/>
  <c r="M20" i="88" s="1"/>
  <c r="N20" i="88" s="1"/>
  <c r="O20" i="88" s="1"/>
  <c r="P20" i="88" s="1"/>
  <c r="Q20" i="88" s="1"/>
  <c r="Q86" i="89"/>
  <c r="O86" i="89"/>
  <c r="N86" i="89"/>
  <c r="B84" i="89"/>
  <c r="Q83" i="89"/>
  <c r="O83" i="89"/>
  <c r="N83" i="89"/>
  <c r="O82" i="89"/>
  <c r="Q82" i="89" s="1"/>
  <c r="N82" i="89"/>
  <c r="O81" i="89"/>
  <c r="Q81" i="89" s="1"/>
  <c r="N81" i="89"/>
  <c r="O80" i="89"/>
  <c r="Q80" i="89" s="1"/>
  <c r="N80" i="89"/>
  <c r="O79" i="89"/>
  <c r="Q79" i="89" s="1"/>
  <c r="N79" i="89"/>
  <c r="O78" i="89"/>
  <c r="Q78" i="89" s="1"/>
  <c r="N78" i="89"/>
  <c r="O77" i="89"/>
  <c r="Q77" i="89" s="1"/>
  <c r="N77" i="89"/>
  <c r="Q76" i="89"/>
  <c r="O76" i="89"/>
  <c r="N76" i="89"/>
  <c r="O75" i="89"/>
  <c r="Q75" i="89" s="1"/>
  <c r="N75" i="89"/>
  <c r="O74" i="89"/>
  <c r="Q74" i="89" s="1"/>
  <c r="N74" i="89"/>
  <c r="O73" i="89"/>
  <c r="Q73" i="89" s="1"/>
  <c r="N73" i="89"/>
  <c r="O72" i="89"/>
  <c r="Q72" i="89" s="1"/>
  <c r="N72" i="89"/>
  <c r="O69" i="89"/>
  <c r="Q69" i="89" s="1"/>
  <c r="N69" i="89"/>
  <c r="O68" i="89"/>
  <c r="Q68" i="89" s="1"/>
  <c r="N68" i="89"/>
  <c r="O67" i="89"/>
  <c r="Q67" i="89" s="1"/>
  <c r="N67" i="89"/>
  <c r="Q66" i="89"/>
  <c r="O66" i="89"/>
  <c r="N66" i="89"/>
  <c r="B64" i="89"/>
  <c r="Q63" i="89"/>
  <c r="O63" i="89"/>
  <c r="N63" i="89"/>
  <c r="O62" i="89"/>
  <c r="Q62" i="89" s="1"/>
  <c r="N62" i="89"/>
  <c r="O61" i="89"/>
  <c r="Q61" i="89" s="1"/>
  <c r="N61" i="89"/>
  <c r="B59" i="89"/>
  <c r="O58" i="89"/>
  <c r="Q58" i="89" s="1"/>
  <c r="N58" i="89"/>
  <c r="O57" i="89"/>
  <c r="Q57" i="89" s="1"/>
  <c r="N57" i="89"/>
  <c r="B55" i="89"/>
  <c r="O54" i="89"/>
  <c r="Q54" i="89" s="1"/>
  <c r="N54" i="89"/>
  <c r="O53" i="89"/>
  <c r="Q53" i="89" s="1"/>
  <c r="N53" i="89"/>
  <c r="B50" i="89"/>
  <c r="O49" i="89"/>
  <c r="Q49" i="89" s="1"/>
  <c r="N49" i="89"/>
  <c r="O48" i="89"/>
  <c r="Q48" i="89" s="1"/>
  <c r="N48" i="89"/>
  <c r="O47" i="89"/>
  <c r="Q47" i="89" s="1"/>
  <c r="N47" i="89"/>
  <c r="O43" i="89"/>
  <c r="Q43" i="89" s="1"/>
  <c r="N43" i="89"/>
  <c r="O42" i="89"/>
  <c r="Q42" i="89" s="1"/>
  <c r="N42" i="89"/>
  <c r="O41" i="89"/>
  <c r="Q41" i="89" s="1"/>
  <c r="N41" i="89"/>
  <c r="O40" i="89"/>
  <c r="Q40" i="89" s="1"/>
  <c r="N40" i="89"/>
  <c r="B37" i="89"/>
  <c r="O36" i="89"/>
  <c r="Q36" i="89" s="1"/>
  <c r="N36" i="89"/>
  <c r="O35" i="89"/>
  <c r="Q35" i="89" s="1"/>
  <c r="N35" i="89"/>
  <c r="O34" i="89"/>
  <c r="Q34" i="89" s="1"/>
  <c r="N34" i="89"/>
  <c r="O33" i="89"/>
  <c r="Q33" i="89" s="1"/>
  <c r="N33" i="89"/>
  <c r="O32" i="89"/>
  <c r="Q32" i="89" s="1"/>
  <c r="N32" i="89"/>
  <c r="O31" i="89"/>
  <c r="Q31" i="89" s="1"/>
  <c r="N31" i="89"/>
  <c r="O30" i="89"/>
  <c r="Q30" i="89" s="1"/>
  <c r="N30" i="89"/>
  <c r="O29" i="89"/>
  <c r="Q29" i="89" s="1"/>
  <c r="N29" i="89"/>
  <c r="O28" i="89"/>
  <c r="Q28" i="89" s="1"/>
  <c r="N28" i="89"/>
  <c r="O27" i="89"/>
  <c r="Q27" i="89" s="1"/>
  <c r="N27" i="89"/>
  <c r="Q26" i="89"/>
  <c r="O26" i="89"/>
  <c r="N26" i="89"/>
  <c r="O25" i="89"/>
  <c r="Q25" i="89" s="1"/>
  <c r="N25" i="89"/>
  <c r="O24" i="89"/>
  <c r="Q24" i="89" s="1"/>
  <c r="N24" i="89"/>
  <c r="F20" i="89"/>
  <c r="G20" i="89" s="1"/>
  <c r="H20" i="89" s="1"/>
  <c r="I20" i="89" s="1"/>
  <c r="J20" i="89" s="1"/>
  <c r="K20" i="89" s="1"/>
  <c r="L20" i="89" s="1"/>
  <c r="M20" i="89" s="1"/>
  <c r="N20" i="89" s="1"/>
  <c r="O20" i="89" s="1"/>
  <c r="P20" i="89" s="1"/>
  <c r="Q20" i="89" s="1"/>
  <c r="E20" i="89"/>
  <c r="O86" i="90"/>
  <c r="Q86" i="90" s="1"/>
  <c r="N86" i="90"/>
  <c r="B84" i="90"/>
  <c r="O83" i="90"/>
  <c r="Q83" i="90" s="1"/>
  <c r="N83" i="90"/>
  <c r="O82" i="90"/>
  <c r="Q82" i="90" s="1"/>
  <c r="N82" i="90"/>
  <c r="O81" i="90"/>
  <c r="Q81" i="90" s="1"/>
  <c r="N81" i="90"/>
  <c r="O80" i="90"/>
  <c r="Q80" i="90" s="1"/>
  <c r="N80" i="90"/>
  <c r="O79" i="90"/>
  <c r="Q79" i="90" s="1"/>
  <c r="N79" i="90"/>
  <c r="O78" i="90"/>
  <c r="Q78" i="90" s="1"/>
  <c r="N78" i="90"/>
  <c r="O77" i="90"/>
  <c r="Q77" i="90" s="1"/>
  <c r="N77" i="90"/>
  <c r="O76" i="90"/>
  <c r="Q76" i="90" s="1"/>
  <c r="N76" i="90"/>
  <c r="O75" i="90"/>
  <c r="Q75" i="90" s="1"/>
  <c r="N75" i="90"/>
  <c r="O74" i="90"/>
  <c r="Q74" i="90" s="1"/>
  <c r="N74" i="90"/>
  <c r="Q73" i="90"/>
  <c r="O73" i="90"/>
  <c r="N73" i="90"/>
  <c r="O72" i="90"/>
  <c r="Q72" i="90" s="1"/>
  <c r="N72" i="90"/>
  <c r="O69" i="90"/>
  <c r="Q69" i="90" s="1"/>
  <c r="N69" i="90"/>
  <c r="O68" i="90"/>
  <c r="Q68" i="90" s="1"/>
  <c r="N68" i="90"/>
  <c r="O67" i="90"/>
  <c r="Q67" i="90" s="1"/>
  <c r="N67" i="90"/>
  <c r="O66" i="90"/>
  <c r="Q66" i="90" s="1"/>
  <c r="N66" i="90"/>
  <c r="B64" i="90"/>
  <c r="O63" i="90"/>
  <c r="Q63" i="90" s="1"/>
  <c r="N63" i="90"/>
  <c r="O62" i="90"/>
  <c r="Q62" i="90" s="1"/>
  <c r="N62" i="90"/>
  <c r="O61" i="90"/>
  <c r="Q61" i="90" s="1"/>
  <c r="N61" i="90"/>
  <c r="B59" i="90"/>
  <c r="O58" i="90"/>
  <c r="Q58" i="90" s="1"/>
  <c r="N58" i="90"/>
  <c r="O57" i="90"/>
  <c r="Q57" i="90" s="1"/>
  <c r="N57" i="90"/>
  <c r="B55" i="90"/>
  <c r="O54" i="90"/>
  <c r="Q54" i="90" s="1"/>
  <c r="N54" i="90"/>
  <c r="Q53" i="90"/>
  <c r="O53" i="90"/>
  <c r="N53" i="90"/>
  <c r="B50" i="90"/>
  <c r="Q49" i="90"/>
  <c r="O49" i="90"/>
  <c r="N49" i="90"/>
  <c r="O48" i="90"/>
  <c r="Q48" i="90" s="1"/>
  <c r="N48" i="90"/>
  <c r="O47" i="90"/>
  <c r="Q47" i="90" s="1"/>
  <c r="N47" i="90"/>
  <c r="O43" i="90"/>
  <c r="Q43" i="90" s="1"/>
  <c r="N43" i="90"/>
  <c r="O42" i="90"/>
  <c r="Q42" i="90" s="1"/>
  <c r="N42" i="90"/>
  <c r="O41" i="90"/>
  <c r="Q41" i="90" s="1"/>
  <c r="N41" i="90"/>
  <c r="O40" i="90"/>
  <c r="Q40" i="90" s="1"/>
  <c r="N40" i="90"/>
  <c r="B37" i="90"/>
  <c r="O36" i="90"/>
  <c r="Q36" i="90" s="1"/>
  <c r="N36" i="90"/>
  <c r="O35" i="90"/>
  <c r="Q35" i="90" s="1"/>
  <c r="N35" i="90"/>
  <c r="O34" i="90"/>
  <c r="Q34" i="90" s="1"/>
  <c r="N34" i="90"/>
  <c r="O33" i="90"/>
  <c r="Q33" i="90" s="1"/>
  <c r="N33" i="90"/>
  <c r="O32" i="90"/>
  <c r="Q32" i="90" s="1"/>
  <c r="N32" i="90"/>
  <c r="O31" i="90"/>
  <c r="Q31" i="90" s="1"/>
  <c r="N31" i="90"/>
  <c r="O30" i="90"/>
  <c r="Q30" i="90" s="1"/>
  <c r="N30" i="90"/>
  <c r="O29" i="90"/>
  <c r="Q29" i="90" s="1"/>
  <c r="N29" i="90"/>
  <c r="O28" i="90"/>
  <c r="Q28" i="90" s="1"/>
  <c r="N28" i="90"/>
  <c r="O27" i="90"/>
  <c r="Q27" i="90" s="1"/>
  <c r="N27" i="90"/>
  <c r="O26" i="90"/>
  <c r="Q26" i="90" s="1"/>
  <c r="N26" i="90"/>
  <c r="O25" i="90"/>
  <c r="Q25" i="90" s="1"/>
  <c r="N25" i="90"/>
  <c r="O24" i="90"/>
  <c r="Q24" i="90" s="1"/>
  <c r="N24" i="90"/>
  <c r="E20" i="90"/>
  <c r="F20" i="90" s="1"/>
  <c r="G20" i="90" s="1"/>
  <c r="H20" i="90" s="1"/>
  <c r="I20" i="90" s="1"/>
  <c r="J20" i="90" s="1"/>
  <c r="K20" i="90" s="1"/>
  <c r="L20" i="90" s="1"/>
  <c r="M20" i="90" s="1"/>
  <c r="N20" i="90" s="1"/>
  <c r="O20" i="90" s="1"/>
  <c r="P20" i="90" s="1"/>
  <c r="Q20" i="90" s="1"/>
  <c r="O86" i="32"/>
  <c r="Q86" i="32" s="1"/>
  <c r="N86" i="32"/>
  <c r="B84" i="32"/>
  <c r="O83" i="32"/>
  <c r="Q83" i="32" s="1"/>
  <c r="N83" i="32"/>
  <c r="O82" i="32"/>
  <c r="Q82" i="32" s="1"/>
  <c r="N82" i="32"/>
  <c r="O81" i="32"/>
  <c r="Q81" i="32" s="1"/>
  <c r="N81" i="32"/>
  <c r="O80" i="32"/>
  <c r="Q80" i="32" s="1"/>
  <c r="N80" i="32"/>
  <c r="O79" i="32"/>
  <c r="Q79" i="32" s="1"/>
  <c r="N79" i="32"/>
  <c r="O78" i="32"/>
  <c r="Q78" i="32" s="1"/>
  <c r="N78" i="32"/>
  <c r="O77" i="32"/>
  <c r="Q77" i="32" s="1"/>
  <c r="N77" i="32"/>
  <c r="O76" i="32"/>
  <c r="Q76" i="32" s="1"/>
  <c r="N76" i="32"/>
  <c r="O75" i="32"/>
  <c r="Q75" i="32" s="1"/>
  <c r="N75" i="32"/>
  <c r="O74" i="32"/>
  <c r="Q74" i="32" s="1"/>
  <c r="N74" i="32"/>
  <c r="O73" i="32"/>
  <c r="Q73" i="32" s="1"/>
  <c r="N73" i="32"/>
  <c r="O72" i="32"/>
  <c r="Q72" i="32" s="1"/>
  <c r="N72" i="32"/>
  <c r="O69" i="32"/>
  <c r="Q69" i="32" s="1"/>
  <c r="N69" i="32"/>
  <c r="O68" i="32"/>
  <c r="Q68" i="32" s="1"/>
  <c r="N68" i="32"/>
  <c r="O67" i="32"/>
  <c r="Q67" i="32" s="1"/>
  <c r="N67" i="32"/>
  <c r="O66" i="32"/>
  <c r="Q66" i="32" s="1"/>
  <c r="N66" i="32"/>
  <c r="B64" i="32"/>
  <c r="O63" i="32"/>
  <c r="Q63" i="32" s="1"/>
  <c r="N63" i="32"/>
  <c r="O62" i="32"/>
  <c r="Q62" i="32" s="1"/>
  <c r="N62" i="32"/>
  <c r="O61" i="32"/>
  <c r="Q61" i="32" s="1"/>
  <c r="N61" i="32"/>
  <c r="B59" i="32"/>
  <c r="O58" i="32"/>
  <c r="Q58" i="32" s="1"/>
  <c r="N58" i="32"/>
  <c r="O57" i="32"/>
  <c r="Q57" i="32" s="1"/>
  <c r="N57" i="32"/>
  <c r="B55" i="32"/>
  <c r="O54" i="32"/>
  <c r="Q54" i="32" s="1"/>
  <c r="N54" i="32"/>
  <c r="O53" i="32"/>
  <c r="Q53" i="32" s="1"/>
  <c r="N53" i="32"/>
  <c r="B50" i="32"/>
  <c r="O49" i="32"/>
  <c r="Q49" i="32" s="1"/>
  <c r="N49" i="32"/>
  <c r="O48" i="32"/>
  <c r="Q48" i="32" s="1"/>
  <c r="N48" i="32"/>
  <c r="O47" i="32"/>
  <c r="Q47" i="32" s="1"/>
  <c r="N47" i="32"/>
  <c r="O43" i="32"/>
  <c r="Q43" i="32" s="1"/>
  <c r="N43" i="32"/>
  <c r="O42" i="32"/>
  <c r="Q42" i="32" s="1"/>
  <c r="N42" i="32"/>
  <c r="O41" i="32"/>
  <c r="Q41" i="32" s="1"/>
  <c r="N41" i="32"/>
  <c r="O40" i="32"/>
  <c r="Q40" i="32" s="1"/>
  <c r="B37" i="32"/>
  <c r="O36" i="32"/>
  <c r="Q36" i="32" s="1"/>
  <c r="N36" i="32"/>
  <c r="O35" i="32"/>
  <c r="Q35" i="32" s="1"/>
  <c r="N35" i="32"/>
  <c r="O34" i="32"/>
  <c r="Q34" i="32" s="1"/>
  <c r="N34" i="32"/>
  <c r="O33" i="32"/>
  <c r="Q33" i="32" s="1"/>
  <c r="N33" i="32"/>
  <c r="O32" i="32"/>
  <c r="Q32" i="32" s="1"/>
  <c r="N32" i="32"/>
  <c r="O31" i="32"/>
  <c r="Q31" i="32" s="1"/>
  <c r="N31" i="32"/>
  <c r="O30" i="32"/>
  <c r="Q30" i="32" s="1"/>
  <c r="N30" i="32"/>
  <c r="O29" i="32"/>
  <c r="Q29" i="32" s="1"/>
  <c r="N29" i="32"/>
  <c r="O28" i="32"/>
  <c r="Q28" i="32" s="1"/>
  <c r="N28" i="32"/>
  <c r="O27" i="32"/>
  <c r="Q27" i="32" s="1"/>
  <c r="N27" i="32"/>
  <c r="O26" i="32"/>
  <c r="Q26" i="32" s="1"/>
  <c r="N26" i="32"/>
  <c r="O25" i="32"/>
  <c r="Q25" i="32" s="1"/>
  <c r="N25" i="32"/>
  <c r="O24" i="32"/>
  <c r="Q24" i="32" s="1"/>
  <c r="N24" i="32"/>
  <c r="E20" i="32"/>
  <c r="F20" i="32" s="1"/>
  <c r="G20" i="32" s="1"/>
  <c r="H20" i="32" s="1"/>
  <c r="I20" i="32" s="1"/>
  <c r="J20" i="32" s="1"/>
  <c r="K20" i="32" s="1"/>
  <c r="L20" i="32" s="1"/>
  <c r="M20" i="32" s="1"/>
  <c r="N20" i="32" s="1"/>
  <c r="O20" i="32" s="1"/>
  <c r="P20" i="32" s="1"/>
  <c r="Q20" i="32" s="1"/>
  <c r="O86" i="150"/>
  <c r="Q86" i="150" s="1"/>
  <c r="N86" i="150"/>
  <c r="B84" i="150"/>
  <c r="O83" i="150"/>
  <c r="Q83" i="150" s="1"/>
  <c r="N83" i="150"/>
  <c r="O82" i="150"/>
  <c r="Q82" i="150" s="1"/>
  <c r="N82" i="150"/>
  <c r="O81" i="150"/>
  <c r="Q81" i="150" s="1"/>
  <c r="N81" i="150"/>
  <c r="O80" i="150"/>
  <c r="Q80" i="150" s="1"/>
  <c r="N80" i="150"/>
  <c r="O79" i="150"/>
  <c r="Q79" i="150" s="1"/>
  <c r="N79" i="150"/>
  <c r="O78" i="150"/>
  <c r="Q78" i="150" s="1"/>
  <c r="N78" i="150"/>
  <c r="O77" i="150"/>
  <c r="Q77" i="150" s="1"/>
  <c r="N77" i="150"/>
  <c r="O76" i="150"/>
  <c r="Q76" i="150" s="1"/>
  <c r="N76" i="150"/>
  <c r="O75" i="150"/>
  <c r="Q75" i="150" s="1"/>
  <c r="N75" i="150"/>
  <c r="O74" i="150"/>
  <c r="Q74" i="150" s="1"/>
  <c r="N74" i="150"/>
  <c r="O73" i="150"/>
  <c r="Q73" i="150" s="1"/>
  <c r="N73" i="150"/>
  <c r="O72" i="150"/>
  <c r="Q72" i="150" s="1"/>
  <c r="N72" i="150"/>
  <c r="O69" i="150"/>
  <c r="Q69" i="150" s="1"/>
  <c r="N69" i="150"/>
  <c r="O68" i="150"/>
  <c r="Q68" i="150" s="1"/>
  <c r="N68" i="150"/>
  <c r="O67" i="150"/>
  <c r="Q67" i="150" s="1"/>
  <c r="N67" i="150"/>
  <c r="O66" i="150"/>
  <c r="Q66" i="150" s="1"/>
  <c r="N66" i="150"/>
  <c r="B64" i="150"/>
  <c r="O63" i="150"/>
  <c r="Q63" i="150" s="1"/>
  <c r="N63" i="150"/>
  <c r="O62" i="150"/>
  <c r="Q62" i="150" s="1"/>
  <c r="N62" i="150"/>
  <c r="O61" i="150"/>
  <c r="Q61" i="150" s="1"/>
  <c r="N61" i="150"/>
  <c r="B59" i="150"/>
  <c r="O58" i="150"/>
  <c r="Q58" i="150" s="1"/>
  <c r="N58" i="150"/>
  <c r="O57" i="150"/>
  <c r="Q57" i="150" s="1"/>
  <c r="N57" i="150"/>
  <c r="B55" i="150"/>
  <c r="O54" i="150"/>
  <c r="Q54" i="150" s="1"/>
  <c r="N54" i="150"/>
  <c r="O53" i="150"/>
  <c r="Q53" i="150" s="1"/>
  <c r="N53" i="150"/>
  <c r="B50" i="150"/>
  <c r="O49" i="150"/>
  <c r="Q49" i="150" s="1"/>
  <c r="N49" i="150"/>
  <c r="O48" i="150"/>
  <c r="Q48" i="150" s="1"/>
  <c r="N48" i="150"/>
  <c r="O47" i="150"/>
  <c r="Q47" i="150" s="1"/>
  <c r="N47" i="150"/>
  <c r="O43" i="150"/>
  <c r="Q43" i="150" s="1"/>
  <c r="N43" i="150"/>
  <c r="O42" i="150"/>
  <c r="Q42" i="150" s="1"/>
  <c r="N42" i="150"/>
  <c r="O41" i="150"/>
  <c r="Q41" i="150" s="1"/>
  <c r="N41" i="150"/>
  <c r="O40" i="150"/>
  <c r="Q40" i="150" s="1"/>
  <c r="N40" i="150"/>
  <c r="B37" i="150"/>
  <c r="O36" i="150"/>
  <c r="Q36" i="150" s="1"/>
  <c r="N36" i="150"/>
  <c r="O35" i="150"/>
  <c r="Q35" i="150" s="1"/>
  <c r="N35" i="150"/>
  <c r="O34" i="150"/>
  <c r="Q34" i="150" s="1"/>
  <c r="N34" i="150"/>
  <c r="O33" i="150"/>
  <c r="Q33" i="150" s="1"/>
  <c r="N33" i="150"/>
  <c r="O32" i="150"/>
  <c r="Q32" i="150" s="1"/>
  <c r="N32" i="150"/>
  <c r="O31" i="150"/>
  <c r="Q31" i="150" s="1"/>
  <c r="N31" i="150"/>
  <c r="O30" i="150"/>
  <c r="Q30" i="150" s="1"/>
  <c r="N30" i="150"/>
  <c r="O29" i="150"/>
  <c r="Q29" i="150" s="1"/>
  <c r="N29" i="150"/>
  <c r="O28" i="150"/>
  <c r="Q28" i="150" s="1"/>
  <c r="N28" i="150"/>
  <c r="O27" i="150"/>
  <c r="Q27" i="150" s="1"/>
  <c r="N27" i="150"/>
  <c r="O26" i="150"/>
  <c r="Q26" i="150" s="1"/>
  <c r="N26" i="150"/>
  <c r="O25" i="150"/>
  <c r="Q25" i="150" s="1"/>
  <c r="N25" i="150"/>
  <c r="O24" i="150"/>
  <c r="Q24" i="150" s="1"/>
  <c r="N24" i="150"/>
  <c r="E20" i="150"/>
  <c r="F20" i="150" s="1"/>
  <c r="G20" i="150" s="1"/>
  <c r="H20" i="150" s="1"/>
  <c r="I20" i="150" s="1"/>
  <c r="J20" i="150" s="1"/>
  <c r="K20" i="150" s="1"/>
  <c r="L20" i="150" s="1"/>
  <c r="M20" i="150" s="1"/>
  <c r="N20" i="150" s="1"/>
  <c r="O20" i="150" s="1"/>
  <c r="P20" i="150" s="1"/>
  <c r="Q20" i="150" s="1"/>
  <c r="P86" i="146" l="1"/>
  <c r="P83" i="146"/>
  <c r="P82" i="146"/>
  <c r="P81" i="146"/>
  <c r="P80" i="146"/>
  <c r="P79" i="146"/>
  <c r="P78" i="146"/>
  <c r="P77" i="146"/>
  <c r="P76" i="146"/>
  <c r="P75" i="146"/>
  <c r="P74" i="146"/>
  <c r="P73" i="146"/>
  <c r="P72" i="146"/>
  <c r="P69" i="146"/>
  <c r="P68" i="146"/>
  <c r="P67" i="146"/>
  <c r="P66" i="146"/>
  <c r="P63" i="146"/>
  <c r="P62" i="146"/>
  <c r="P61" i="146"/>
  <c r="P58" i="146"/>
  <c r="P57" i="146"/>
  <c r="P54" i="146"/>
  <c r="P53" i="146"/>
  <c r="P49" i="146"/>
  <c r="P48" i="146"/>
  <c r="P47" i="146"/>
  <c r="P43" i="146"/>
  <c r="P42" i="146"/>
  <c r="P41" i="146"/>
  <c r="P40" i="146"/>
  <c r="P36" i="146"/>
  <c r="P35" i="146"/>
  <c r="P34" i="146"/>
  <c r="P33" i="146"/>
  <c r="P32" i="146"/>
  <c r="P31" i="146"/>
  <c r="P30" i="146"/>
  <c r="P29" i="146"/>
  <c r="P28" i="146"/>
  <c r="P27" i="146"/>
  <c r="P26" i="146"/>
  <c r="P25" i="146"/>
  <c r="M86" i="146"/>
  <c r="L86" i="146"/>
  <c r="K86" i="146"/>
  <c r="J86" i="146"/>
  <c r="I86" i="146"/>
  <c r="H86" i="146"/>
  <c r="G86" i="146"/>
  <c r="F86" i="146"/>
  <c r="E86" i="146"/>
  <c r="D86" i="146"/>
  <c r="M83" i="146"/>
  <c r="L83" i="146"/>
  <c r="K83" i="146"/>
  <c r="J83" i="146"/>
  <c r="I83" i="146"/>
  <c r="H83" i="146"/>
  <c r="G83" i="146"/>
  <c r="F83" i="146"/>
  <c r="E83" i="146"/>
  <c r="D83" i="146"/>
  <c r="M82" i="146"/>
  <c r="L82" i="146"/>
  <c r="K82" i="146"/>
  <c r="J82" i="146"/>
  <c r="I82" i="146"/>
  <c r="H82" i="146"/>
  <c r="G82" i="146"/>
  <c r="F82" i="146"/>
  <c r="E82" i="146"/>
  <c r="D82" i="146"/>
  <c r="M81" i="146"/>
  <c r="L81" i="146"/>
  <c r="K81" i="146"/>
  <c r="J81" i="146"/>
  <c r="I81" i="146"/>
  <c r="H81" i="146"/>
  <c r="G81" i="146"/>
  <c r="F81" i="146"/>
  <c r="E81" i="146"/>
  <c r="D81" i="146"/>
  <c r="M80" i="146"/>
  <c r="L80" i="146"/>
  <c r="K80" i="146"/>
  <c r="J80" i="146"/>
  <c r="I80" i="146"/>
  <c r="H80" i="146"/>
  <c r="G80" i="146"/>
  <c r="F80" i="146"/>
  <c r="E80" i="146"/>
  <c r="D80" i="146"/>
  <c r="M79" i="146"/>
  <c r="L79" i="146"/>
  <c r="K79" i="146"/>
  <c r="J79" i="146"/>
  <c r="I79" i="146"/>
  <c r="H79" i="146"/>
  <c r="G79" i="146"/>
  <c r="F79" i="146"/>
  <c r="E79" i="146"/>
  <c r="D79" i="146"/>
  <c r="M78" i="146"/>
  <c r="L78" i="146"/>
  <c r="K78" i="146"/>
  <c r="J78" i="146"/>
  <c r="I78" i="146"/>
  <c r="H78" i="146"/>
  <c r="G78" i="146"/>
  <c r="F78" i="146"/>
  <c r="E78" i="146"/>
  <c r="D78" i="146"/>
  <c r="M77" i="146"/>
  <c r="L77" i="146"/>
  <c r="K77" i="146"/>
  <c r="J77" i="146"/>
  <c r="I77" i="146"/>
  <c r="H77" i="146"/>
  <c r="G77" i="146"/>
  <c r="F77" i="146"/>
  <c r="E77" i="146"/>
  <c r="D77" i="146"/>
  <c r="M76" i="146"/>
  <c r="L76" i="146"/>
  <c r="K76" i="146"/>
  <c r="J76" i="146"/>
  <c r="I76" i="146"/>
  <c r="H76" i="146"/>
  <c r="G76" i="146"/>
  <c r="F76" i="146"/>
  <c r="E76" i="146"/>
  <c r="D76" i="146"/>
  <c r="M75" i="146"/>
  <c r="L75" i="146"/>
  <c r="K75" i="146"/>
  <c r="J75" i="146"/>
  <c r="I75" i="146"/>
  <c r="H75" i="146"/>
  <c r="G75" i="146"/>
  <c r="F75" i="146"/>
  <c r="E75" i="146"/>
  <c r="D75" i="146"/>
  <c r="M74" i="146"/>
  <c r="L74" i="146"/>
  <c r="K74" i="146"/>
  <c r="J74" i="146"/>
  <c r="I74" i="146"/>
  <c r="H74" i="146"/>
  <c r="G74" i="146"/>
  <c r="F74" i="146"/>
  <c r="E74" i="146"/>
  <c r="D74" i="146"/>
  <c r="M73" i="146"/>
  <c r="L73" i="146"/>
  <c r="K73" i="146"/>
  <c r="J73" i="146"/>
  <c r="I73" i="146"/>
  <c r="H73" i="146"/>
  <c r="G73" i="146"/>
  <c r="F73" i="146"/>
  <c r="E73" i="146"/>
  <c r="D73" i="146"/>
  <c r="M72" i="146"/>
  <c r="L72" i="146"/>
  <c r="K72" i="146"/>
  <c r="J72" i="146"/>
  <c r="I72" i="146"/>
  <c r="H72" i="146"/>
  <c r="G72" i="146"/>
  <c r="F72" i="146"/>
  <c r="E72" i="146"/>
  <c r="D72" i="146"/>
  <c r="M69" i="146"/>
  <c r="L69" i="146"/>
  <c r="K69" i="146"/>
  <c r="J69" i="146"/>
  <c r="I69" i="146"/>
  <c r="H69" i="146"/>
  <c r="G69" i="146"/>
  <c r="F69" i="146"/>
  <c r="E69" i="146"/>
  <c r="D69" i="146"/>
  <c r="M68" i="146"/>
  <c r="L68" i="146"/>
  <c r="K68" i="146"/>
  <c r="J68" i="146"/>
  <c r="I68" i="146"/>
  <c r="H68" i="146"/>
  <c r="G68" i="146"/>
  <c r="F68" i="146"/>
  <c r="E68" i="146"/>
  <c r="D68" i="146"/>
  <c r="M67" i="146"/>
  <c r="L67" i="146"/>
  <c r="K67" i="146"/>
  <c r="J67" i="146"/>
  <c r="I67" i="146"/>
  <c r="H67" i="146"/>
  <c r="G67" i="146"/>
  <c r="F67" i="146"/>
  <c r="E67" i="146"/>
  <c r="D67" i="146"/>
  <c r="M66" i="146"/>
  <c r="L66" i="146"/>
  <c r="K66" i="146"/>
  <c r="J66" i="146"/>
  <c r="I66" i="146"/>
  <c r="H66" i="146"/>
  <c r="G66" i="146"/>
  <c r="F66" i="146"/>
  <c r="E66" i="146"/>
  <c r="D66" i="146"/>
  <c r="M63" i="146"/>
  <c r="L63" i="146"/>
  <c r="K63" i="146"/>
  <c r="J63" i="146"/>
  <c r="I63" i="146"/>
  <c r="H63" i="146"/>
  <c r="G63" i="146"/>
  <c r="F63" i="146"/>
  <c r="E63" i="146"/>
  <c r="D63" i="146"/>
  <c r="M62" i="146"/>
  <c r="L62" i="146"/>
  <c r="K62" i="146"/>
  <c r="J62" i="146"/>
  <c r="I62" i="146"/>
  <c r="H62" i="146"/>
  <c r="G62" i="146"/>
  <c r="F62" i="146"/>
  <c r="E62" i="146"/>
  <c r="D62" i="146"/>
  <c r="M61" i="146"/>
  <c r="L61" i="146"/>
  <c r="K61" i="146"/>
  <c r="J61" i="146"/>
  <c r="I61" i="146"/>
  <c r="H61" i="146"/>
  <c r="G61" i="146"/>
  <c r="F61" i="146"/>
  <c r="E61" i="146"/>
  <c r="D61" i="146"/>
  <c r="M58" i="146"/>
  <c r="L58" i="146"/>
  <c r="K58" i="146"/>
  <c r="J58" i="146"/>
  <c r="I58" i="146"/>
  <c r="H58" i="146"/>
  <c r="G58" i="146"/>
  <c r="F58" i="146"/>
  <c r="E58" i="146"/>
  <c r="D58" i="146"/>
  <c r="M57" i="146"/>
  <c r="L57" i="146"/>
  <c r="K57" i="146"/>
  <c r="J57" i="146"/>
  <c r="I57" i="146"/>
  <c r="H57" i="146"/>
  <c r="G57" i="146"/>
  <c r="F57" i="146"/>
  <c r="E57" i="146"/>
  <c r="D57" i="146"/>
  <c r="M54" i="146"/>
  <c r="L54" i="146"/>
  <c r="K54" i="146"/>
  <c r="J54" i="146"/>
  <c r="I54" i="146"/>
  <c r="H54" i="146"/>
  <c r="G54" i="146"/>
  <c r="F54" i="146"/>
  <c r="E54" i="146"/>
  <c r="D54" i="146"/>
  <c r="M53" i="146"/>
  <c r="L53" i="146"/>
  <c r="K53" i="146"/>
  <c r="J53" i="146"/>
  <c r="I53" i="146"/>
  <c r="H53" i="146"/>
  <c r="G53" i="146"/>
  <c r="F53" i="146"/>
  <c r="E53" i="146"/>
  <c r="D53" i="146"/>
  <c r="M49" i="146"/>
  <c r="L49" i="146"/>
  <c r="K49" i="146"/>
  <c r="J49" i="146"/>
  <c r="I49" i="146"/>
  <c r="H49" i="146"/>
  <c r="G49" i="146"/>
  <c r="F49" i="146"/>
  <c r="E49" i="146"/>
  <c r="D49" i="146"/>
  <c r="M48" i="146"/>
  <c r="L48" i="146"/>
  <c r="K48" i="146"/>
  <c r="J48" i="146"/>
  <c r="I48" i="146"/>
  <c r="H48" i="146"/>
  <c r="G48" i="146"/>
  <c r="F48" i="146"/>
  <c r="E48" i="146"/>
  <c r="D48" i="146"/>
  <c r="M47" i="146"/>
  <c r="L47" i="146"/>
  <c r="K47" i="146"/>
  <c r="J47" i="146"/>
  <c r="I47" i="146"/>
  <c r="H47" i="146"/>
  <c r="G47" i="146"/>
  <c r="F47" i="146"/>
  <c r="E47" i="146"/>
  <c r="D47" i="146"/>
  <c r="M43" i="146"/>
  <c r="L43" i="146"/>
  <c r="K43" i="146"/>
  <c r="J43" i="146"/>
  <c r="I43" i="146"/>
  <c r="H43" i="146"/>
  <c r="G43" i="146"/>
  <c r="F43" i="146"/>
  <c r="E43" i="146"/>
  <c r="D43" i="146"/>
  <c r="M42" i="146"/>
  <c r="L42" i="146"/>
  <c r="K42" i="146"/>
  <c r="J42" i="146"/>
  <c r="I42" i="146"/>
  <c r="H42" i="146"/>
  <c r="G42" i="146"/>
  <c r="F42" i="146"/>
  <c r="E42" i="146"/>
  <c r="D42" i="146"/>
  <c r="M41" i="146"/>
  <c r="L41" i="146"/>
  <c r="K41" i="146"/>
  <c r="J41" i="146"/>
  <c r="I41" i="146"/>
  <c r="H41" i="146"/>
  <c r="G41" i="146"/>
  <c r="F41" i="146"/>
  <c r="E41" i="146"/>
  <c r="D41" i="146"/>
  <c r="M40" i="146"/>
  <c r="L40" i="146"/>
  <c r="K40" i="146"/>
  <c r="J40" i="146"/>
  <c r="I40" i="146"/>
  <c r="H40" i="146"/>
  <c r="G40" i="146"/>
  <c r="F40" i="146"/>
  <c r="E40" i="146"/>
  <c r="D40" i="146"/>
  <c r="M36" i="146"/>
  <c r="L36" i="146"/>
  <c r="K36" i="146"/>
  <c r="J36" i="146"/>
  <c r="I36" i="146"/>
  <c r="H36" i="146"/>
  <c r="G36" i="146"/>
  <c r="F36" i="146"/>
  <c r="E36" i="146"/>
  <c r="D36" i="146"/>
  <c r="M35" i="146"/>
  <c r="L35" i="146"/>
  <c r="K35" i="146"/>
  <c r="J35" i="146"/>
  <c r="I35" i="146"/>
  <c r="H35" i="146"/>
  <c r="G35" i="146"/>
  <c r="F35" i="146"/>
  <c r="E35" i="146"/>
  <c r="D35" i="146"/>
  <c r="M34" i="146"/>
  <c r="L34" i="146"/>
  <c r="K34" i="146"/>
  <c r="J34" i="146"/>
  <c r="I34" i="146"/>
  <c r="H34" i="146"/>
  <c r="G34" i="146"/>
  <c r="F34" i="146"/>
  <c r="E34" i="146"/>
  <c r="D34" i="146"/>
  <c r="M33" i="146"/>
  <c r="L33" i="146"/>
  <c r="K33" i="146"/>
  <c r="J33" i="146"/>
  <c r="I33" i="146"/>
  <c r="H33" i="146"/>
  <c r="G33" i="146"/>
  <c r="F33" i="146"/>
  <c r="E33" i="146"/>
  <c r="D33" i="146"/>
  <c r="M32" i="146"/>
  <c r="L32" i="146"/>
  <c r="K32" i="146"/>
  <c r="J32" i="146"/>
  <c r="I32" i="146"/>
  <c r="H32" i="146"/>
  <c r="G32" i="146"/>
  <c r="F32" i="146"/>
  <c r="E32" i="146"/>
  <c r="D32" i="146"/>
  <c r="M31" i="146"/>
  <c r="L31" i="146"/>
  <c r="K31" i="146"/>
  <c r="J31" i="146"/>
  <c r="I31" i="146"/>
  <c r="H31" i="146"/>
  <c r="G31" i="146"/>
  <c r="F31" i="146"/>
  <c r="E31" i="146"/>
  <c r="D31" i="146"/>
  <c r="M30" i="146"/>
  <c r="L30" i="146"/>
  <c r="K30" i="146"/>
  <c r="J30" i="146"/>
  <c r="I30" i="146"/>
  <c r="H30" i="146"/>
  <c r="G30" i="146"/>
  <c r="F30" i="146"/>
  <c r="E30" i="146"/>
  <c r="D30" i="146"/>
  <c r="M29" i="146"/>
  <c r="L29" i="146"/>
  <c r="K29" i="146"/>
  <c r="J29" i="146"/>
  <c r="I29" i="146"/>
  <c r="H29" i="146"/>
  <c r="G29" i="146"/>
  <c r="F29" i="146"/>
  <c r="E29" i="146"/>
  <c r="D29" i="146"/>
  <c r="M28" i="146"/>
  <c r="L28" i="146"/>
  <c r="K28" i="146"/>
  <c r="J28" i="146"/>
  <c r="I28" i="146"/>
  <c r="H28" i="146"/>
  <c r="G28" i="146"/>
  <c r="F28" i="146"/>
  <c r="E28" i="146"/>
  <c r="D28" i="146"/>
  <c r="M27" i="146"/>
  <c r="L27" i="146"/>
  <c r="K27" i="146"/>
  <c r="J27" i="146"/>
  <c r="I27" i="146"/>
  <c r="H27" i="146"/>
  <c r="G27" i="146"/>
  <c r="F27" i="146"/>
  <c r="E27" i="146"/>
  <c r="D27" i="146"/>
  <c r="M26" i="146"/>
  <c r="L26" i="146"/>
  <c r="K26" i="146"/>
  <c r="J26" i="146"/>
  <c r="I26" i="146"/>
  <c r="H26" i="146"/>
  <c r="G26" i="146"/>
  <c r="F26" i="146"/>
  <c r="E26" i="146"/>
  <c r="D26" i="146"/>
  <c r="M25" i="146"/>
  <c r="L25" i="146"/>
  <c r="K25" i="146"/>
  <c r="J25" i="146"/>
  <c r="I25" i="146"/>
  <c r="H25" i="146"/>
  <c r="G25" i="146"/>
  <c r="F25" i="146"/>
  <c r="E25" i="146"/>
  <c r="D25" i="146"/>
  <c r="P24" i="146"/>
  <c r="M24" i="146"/>
  <c r="L24" i="146"/>
  <c r="K24" i="146"/>
  <c r="J24" i="146"/>
  <c r="I24" i="146"/>
  <c r="H24" i="146"/>
  <c r="G24" i="146"/>
  <c r="F24" i="146"/>
  <c r="E24" i="146"/>
  <c r="D24" i="146"/>
  <c r="D6" i="146"/>
  <c r="D7" i="146"/>
  <c r="D8" i="146"/>
  <c r="D9" i="146"/>
  <c r="D10" i="146"/>
  <c r="D11" i="146"/>
  <c r="D12" i="146"/>
  <c r="D13" i="146"/>
  <c r="D14" i="146"/>
  <c r="D15" i="146"/>
  <c r="D5" i="146"/>
  <c r="A88" i="84"/>
  <c r="A1" i="84" s="1"/>
  <c r="A88" i="32"/>
  <c r="A1" i="32" s="1"/>
  <c r="A88" i="150"/>
  <c r="A1" i="150" s="1"/>
  <c r="A88" i="90"/>
  <c r="A1" i="90"/>
  <c r="A88" i="89"/>
  <c r="A1" i="89" s="1"/>
  <c r="A88" i="88"/>
  <c r="A1" i="88" s="1"/>
  <c r="A88" i="87"/>
  <c r="A1" i="87" s="1"/>
  <c r="A88" i="47"/>
  <c r="A1" i="47" s="1"/>
  <c r="A88" i="86"/>
  <c r="A1" i="86" s="1"/>
  <c r="A88" i="85"/>
  <c r="A1" i="85" s="1"/>
  <c r="A88" i="50"/>
  <c r="A1" i="50"/>
  <c r="A88" i="83"/>
  <c r="A1" i="83" s="1"/>
  <c r="A88" i="156"/>
  <c r="A1" i="156" s="1"/>
  <c r="A88" i="137"/>
  <c r="A1" i="137" s="1"/>
  <c r="A88" i="46"/>
  <c r="A1" i="46" s="1"/>
  <c r="A88" i="155"/>
  <c r="A1" i="155" s="1"/>
  <c r="A88" i="147"/>
  <c r="A1" i="147" s="1"/>
  <c r="A88" i="43"/>
  <c r="A1" i="43" s="1"/>
  <c r="A88" i="132"/>
  <c r="A1" i="132" s="1"/>
  <c r="A88" i="154"/>
  <c r="A1" i="154" s="1"/>
  <c r="A88" i="40"/>
  <c r="A1" i="40" s="1"/>
  <c r="A88" i="39"/>
  <c r="A1" i="39" s="1"/>
  <c r="A88" i="49"/>
  <c r="A1" i="49" s="1"/>
  <c r="A88" i="153"/>
  <c r="A1" i="153" s="1"/>
  <c r="A88" i="38"/>
  <c r="A1" i="38" s="1"/>
  <c r="A88" i="37"/>
  <c r="A1" i="37" s="1"/>
  <c r="A88" i="36"/>
  <c r="A1" i="36" s="1"/>
  <c r="A88" i="135"/>
  <c r="A1" i="135" s="1"/>
  <c r="A88" i="146"/>
  <c r="A1" i="146" s="1"/>
  <c r="A88" i="152"/>
  <c r="A1" i="152" s="1"/>
  <c r="A88" i="33"/>
  <c r="A1" i="33"/>
  <c r="B84" i="146"/>
  <c r="B64" i="146"/>
  <c r="B59" i="146"/>
  <c r="B55" i="146"/>
  <c r="B50" i="146"/>
  <c r="B37" i="146"/>
  <c r="E20" i="146"/>
  <c r="F20" i="146"/>
  <c r="G20" i="146" s="1"/>
  <c r="H20" i="146" s="1"/>
  <c r="I20" i="146" s="1"/>
  <c r="J20" i="146" s="1"/>
  <c r="K20" i="146" s="1"/>
  <c r="L20" i="146" s="1"/>
  <c r="M20" i="146" s="1"/>
  <c r="N20" i="146" s="1"/>
  <c r="O20" i="146" s="1"/>
  <c r="P20" i="146" s="1"/>
  <c r="Q20" i="146" s="1"/>
  <c r="N78" i="146" l="1"/>
  <c r="N82" i="146"/>
  <c r="O41" i="146"/>
  <c r="Q41" i="146" s="1"/>
  <c r="O63" i="146"/>
  <c r="Q63" i="146" s="1"/>
  <c r="O67" i="146"/>
  <c r="Q67" i="146" s="1"/>
  <c r="O69" i="146"/>
  <c r="Q69" i="146" s="1"/>
  <c r="O79" i="146"/>
  <c r="Q79" i="146" s="1"/>
  <c r="O81" i="146"/>
  <c r="Q81" i="146" s="1"/>
  <c r="O35" i="146"/>
  <c r="Q35" i="146" s="1"/>
  <c r="N67" i="146"/>
  <c r="N81" i="146"/>
  <c r="O27" i="146"/>
  <c r="Q27" i="146" s="1"/>
  <c r="O31" i="146"/>
  <c r="Q31" i="146" s="1"/>
  <c r="O42" i="146"/>
  <c r="Q42" i="146" s="1"/>
  <c r="O47" i="146"/>
  <c r="Q47" i="146" s="1"/>
  <c r="O66" i="146"/>
  <c r="Q66" i="146" s="1"/>
  <c r="O72" i="146"/>
  <c r="Q72" i="146" s="1"/>
  <c r="O80" i="146"/>
  <c r="Q80" i="146" s="1"/>
  <c r="N32" i="146"/>
  <c r="N36" i="146"/>
  <c r="N40" i="146"/>
  <c r="N41" i="146"/>
  <c r="N62" i="146"/>
  <c r="N63" i="146"/>
  <c r="N68" i="146"/>
  <c r="N28" i="146"/>
  <c r="N33" i="146"/>
  <c r="N49" i="146"/>
  <c r="N61" i="146"/>
  <c r="O26" i="146"/>
  <c r="Q26" i="146" s="1"/>
  <c r="O29" i="146"/>
  <c r="Q29" i="146" s="1"/>
  <c r="O30" i="146"/>
  <c r="Q30" i="146" s="1"/>
  <c r="O32" i="146"/>
  <c r="Q32" i="146" s="1"/>
  <c r="O33" i="146"/>
  <c r="Q33" i="146" s="1"/>
  <c r="O34" i="146"/>
  <c r="Q34" i="146" s="1"/>
  <c r="O48" i="146"/>
  <c r="Q48" i="146" s="1"/>
  <c r="O58" i="146"/>
  <c r="Q58" i="146" s="1"/>
  <c r="O61" i="146"/>
  <c r="Q61" i="146" s="1"/>
  <c r="N47" i="146"/>
  <c r="O24" i="146"/>
  <c r="Q24" i="146" s="1"/>
  <c r="N58" i="146"/>
  <c r="N77" i="146"/>
  <c r="O76" i="146"/>
  <c r="Q76" i="146" s="1"/>
  <c r="O78" i="146"/>
  <c r="Q78" i="146" s="1"/>
  <c r="N54" i="146"/>
  <c r="O49" i="146"/>
  <c r="Q49" i="146" s="1"/>
  <c r="N66" i="146"/>
  <c r="N43" i="146"/>
  <c r="N57" i="146"/>
  <c r="N69" i="146"/>
  <c r="N74" i="146"/>
  <c r="N80" i="146"/>
  <c r="N30" i="146"/>
  <c r="N31" i="146"/>
  <c r="O43" i="146"/>
  <c r="Q43" i="146" s="1"/>
  <c r="O57" i="146"/>
  <c r="Q57" i="146" s="1"/>
  <c r="N76" i="146"/>
  <c r="N27" i="146"/>
  <c r="O40" i="146"/>
  <c r="Q40" i="146" s="1"/>
  <c r="N48" i="146"/>
  <c r="O53" i="146"/>
  <c r="Q53" i="146" s="1"/>
  <c r="O54" i="146"/>
  <c r="Q54" i="146" s="1"/>
  <c r="O86" i="146"/>
  <c r="Q86" i="146" s="1"/>
  <c r="O25" i="146"/>
  <c r="Q25" i="146" s="1"/>
  <c r="N42" i="146"/>
  <c r="N53" i="146"/>
  <c r="O73" i="146"/>
  <c r="Q73" i="146" s="1"/>
  <c r="O75" i="146"/>
  <c r="Q75" i="146" s="1"/>
  <c r="N25" i="146"/>
  <c r="O62" i="146"/>
  <c r="Q62" i="146" s="1"/>
  <c r="N86" i="146"/>
  <c r="O68" i="146"/>
  <c r="Q68" i="146" s="1"/>
  <c r="O74" i="146"/>
  <c r="Q74" i="146" s="1"/>
  <c r="N35" i="146"/>
  <c r="N79" i="146"/>
  <c r="N83" i="146"/>
  <c r="N26" i="146"/>
  <c r="O28" i="146"/>
  <c r="Q28" i="146" s="1"/>
  <c r="N29" i="146"/>
  <c r="N73" i="146"/>
  <c r="O83" i="146"/>
  <c r="Q83" i="146" s="1"/>
  <c r="N34" i="146"/>
  <c r="O36" i="146"/>
  <c r="Q36" i="146" s="1"/>
  <c r="N24" i="146"/>
  <c r="N72" i="146"/>
  <c r="O82" i="146"/>
  <c r="Q82" i="146" s="1"/>
  <c r="N75" i="146"/>
  <c r="O77" i="146"/>
  <c r="Q77" i="146" s="1"/>
</calcChain>
</file>

<file path=xl/sharedStrings.xml><?xml version="1.0" encoding="utf-8"?>
<sst xmlns="http://schemas.openxmlformats.org/spreadsheetml/2006/main" count="3353" uniqueCount="227">
  <si>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</si>
  <si>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</si>
  <si>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</si>
  <si>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</si>
  <si>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</si>
  <si>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</si>
  <si>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</si>
  <si>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</si>
  <si>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</si>
  <si>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</si>
  <si>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</si>
  <si>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</si>
  <si>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</si>
  <si>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</si>
  <si>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</si>
  <si>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</si>
  <si>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</si>
  <si>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</si>
  <si>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</si>
  <si>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</si>
  <si>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</si>
  <si>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</si>
  <si>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</si>
  <si>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</si>
  <si>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</si>
  <si>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</si>
  <si>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</si>
  <si>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</si>
  <si>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</si>
  <si>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</si>
  <si>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</si>
  <si>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</si>
  <si>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</si>
  <si>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</si>
  <si>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</si>
  <si>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</si>
  <si>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</si>
  <si>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</si>
  <si>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</si>
  <si>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</si>
  <si>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</si>
  <si>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</si>
  <si>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</si>
  <si>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</si>
  <si>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</si>
  <si>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</si>
  <si>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</si>
  <si>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</si>
  <si>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</si>
  <si>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</si>
  <si>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</si>
  <si>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</si>
  <si>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</si>
  <si>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</si>
  <si>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</si>
  <si>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</si>
  <si>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</si>
  <si>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</si>
  <si>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</si>
  <si>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</si>
  <si>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</si>
  <si>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</si>
  <si>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</si>
  <si>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</si>
  <si>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</si>
  <si>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</si>
  <si>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</si>
  <si>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</si>
  <si>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</si>
  <si>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</si>
  <si>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</si>
  <si>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</si>
  <si>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</si>
  <si>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</si>
  <si>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</si>
  <si>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</si>
  <si>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</si>
  <si>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</si>
  <si>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</si>
  <si>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</si>
  <si>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</si>
  <si>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</si>
  <si>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</si>
  <si>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</si>
  <si>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</si>
  <si>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</si>
  <si>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</si>
  <si>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Number of informal settlements targeted for upgrading with upgrading plans</t>
  </si>
  <si>
    <t>Number of sites serviced</t>
  </si>
  <si>
    <t>Summary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</si>
  <si>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</si>
  <si>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</si>
  <si>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</si>
  <si>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</si>
  <si>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</si>
  <si>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</si>
  <si>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</si>
  <si>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</si>
  <si>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</si>
  <si>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</si>
  <si>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</si>
  <si>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</si>
  <si>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</si>
  <si>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</si>
  <si>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</si>
  <si>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</si>
  <si>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</si>
  <si>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</si>
  <si>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</si>
  <si>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</si>
  <si>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</si>
  <si>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</si>
  <si>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</si>
  <si>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</si>
  <si>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</si>
  <si>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</si>
  <si>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</si>
  <si>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</si>
  <si>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</si>
  <si>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</si>
  <si>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Western Cape</t>
  </si>
  <si>
    <t>Cape Town</t>
  </si>
  <si>
    <t>Matzikama</t>
  </si>
  <si>
    <t>Cederberg</t>
  </si>
  <si>
    <t>Bergrivier</t>
  </si>
  <si>
    <t>Saldanha Bay</t>
  </si>
  <si>
    <t>Swartland</t>
  </si>
  <si>
    <t>West Coast</t>
  </si>
  <si>
    <t>Witzenberg</t>
  </si>
  <si>
    <t>Drakenstein</t>
  </si>
  <si>
    <t>Stellenbosch</t>
  </si>
  <si>
    <t>Breede Valley</t>
  </si>
  <si>
    <t>Langeberg</t>
  </si>
  <si>
    <t>Cape Winelands DM</t>
  </si>
  <si>
    <t>Theewaterskloof</t>
  </si>
  <si>
    <t>Overstrand</t>
  </si>
  <si>
    <t>Cape Agulhas</t>
  </si>
  <si>
    <t>Swellendam</t>
  </si>
  <si>
    <t>Overberg</t>
  </si>
  <si>
    <t>Kannaland</t>
  </si>
  <si>
    <t>Hessequa</t>
  </si>
  <si>
    <t>Mossel Bay</t>
  </si>
  <si>
    <t>George</t>
  </si>
  <si>
    <t>Oudtshoorn</t>
  </si>
  <si>
    <t>Bitou</t>
  </si>
  <si>
    <t>Knysna</t>
  </si>
  <si>
    <t>Eden</t>
  </si>
  <si>
    <t>Laingsburg</t>
  </si>
  <si>
    <t>Prince Albert</t>
  </si>
  <si>
    <t>Beaufort West</t>
  </si>
  <si>
    <t>Central Karoo</t>
  </si>
  <si>
    <t>Percentage density reduction in total informal settlements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</si>
  <si>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</si>
  <si>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</si>
  <si>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</si>
  <si>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</si>
  <si>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</si>
  <si>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 xml:space="preserve"> </t>
  </si>
  <si>
    <t xml:space="preserve"> -</t>
  </si>
  <si>
    <t>No additional land procured</t>
  </si>
  <si>
    <t>No additional townships established</t>
  </si>
  <si>
    <t>0,2 units per hectare</t>
  </si>
  <si>
    <t>All informal settlements have sufficient water points</t>
  </si>
  <si>
    <t>None required</t>
  </si>
  <si>
    <t>No backlog. Total number of households</t>
  </si>
  <si>
    <t>Non required</t>
  </si>
  <si>
    <t>Street lighting provided in all areas. We do not provide high mast lights</t>
  </si>
  <si>
    <t>Street lighting adequate - none required.</t>
  </si>
  <si>
    <t>TL 44 No backlog. EEDSM light refit. Problems were experienced with tenderer who could not deliver.</t>
  </si>
  <si>
    <t>None - sufficient facilities available</t>
  </si>
  <si>
    <t>Not a local municipality function</t>
  </si>
  <si>
    <t>No provision on budget for pools</t>
  </si>
  <si>
    <t>None</t>
  </si>
  <si>
    <t xml:space="preserve"> -   </t>
  </si>
  <si>
    <t>QUARTERLY PERFORMANCE REPORTS - 2019/20</t>
  </si>
  <si>
    <t xml:space="preserve">Service connections are low due to economic pressure </t>
  </si>
  <si>
    <t>The project are excel due to available resources</t>
  </si>
  <si>
    <t>The project are well within the planning and execution thereof</t>
  </si>
  <si>
    <t>No markets were developed</t>
  </si>
  <si>
    <t>Transfer occurred during November 2019.</t>
  </si>
  <si>
    <t>Tender to be awarded.</t>
  </si>
  <si>
    <t>Community interference lead to a reduction in the number of sites.</t>
  </si>
  <si>
    <t>Buffeljags: 39, Barrydale: 87</t>
  </si>
  <si>
    <t xml:space="preserve">2988m of roads to be resurfaced/rehabilitated/resealed for the financial year.
</t>
  </si>
  <si>
    <t xml:space="preserve">Funding required for mobility planning and ITP network. </t>
  </si>
  <si>
    <t>No public transport plan available.</t>
  </si>
  <si>
    <t xml:space="preserve">The INEP Grant was withdrawn due to incomplete electrification projects of the 2017/2018 and 2018/2019 financial years. </t>
  </si>
  <si>
    <t>This function does not form part of Knysna Municipality's mandate</t>
  </si>
  <si>
    <t>The proposed library for Smutsville: No suitable land is available at the moment, the Municipality is in a negotiation process.</t>
  </si>
  <si>
    <t xml:space="preserve">No funding available for the financial year. </t>
  </si>
  <si>
    <t>No target</t>
  </si>
  <si>
    <t>Still in planning</t>
  </si>
  <si>
    <t>No data available</t>
  </si>
  <si>
    <t>Majority sites sign off anticipated in 4th Quarter</t>
  </si>
  <si>
    <t xml:space="preserve">The extension of services to households is dependant on the rate of new developments or new owners </t>
  </si>
  <si>
    <t>The backlog of green waste at the landfill site was chipped in order to divert and minimise waste going to landfill</t>
  </si>
  <si>
    <t>All registered informal settlements receive a door-to-door balck bag refuse removal service as well as communal skips in some settlements</t>
  </si>
  <si>
    <t>Insufficient funding to complete project</t>
  </si>
  <si>
    <t>Request for funding will be made to DCAS in 20-21 funancial year</t>
  </si>
  <si>
    <t>1 321 YTD</t>
  </si>
  <si>
    <t>People in Zwelitsha moved to Area F, Bredasdorp</t>
  </si>
  <si>
    <t>Zwelitsha, Napier and Ou Kamp, Struisbaai</t>
  </si>
  <si>
    <t>Zwelitsha, Napier and Ou Kamp in planning phase. A NGO (PEP) was appointed by the Department of Human Settlements to assist the municipality.</t>
  </si>
  <si>
    <t>3 informal settlements in planning phase.</t>
  </si>
  <si>
    <t>None, we are in the planning phase to upgrade Zwelisha and Napier in situ</t>
  </si>
  <si>
    <t>Focus on Zwelitsha (in progress) to housing opportunities as well as Oukamp to Area A Struisbaai</t>
  </si>
  <si>
    <t>356 backyard dwellers</t>
  </si>
  <si>
    <t>Planning phase</t>
  </si>
  <si>
    <t>No title deeds was tranferred so far because they are still busy with handovers and with the construction of top structures</t>
  </si>
  <si>
    <t>1,172km was built in quarter 1
0,5km was built in quarter 2
half kilometre built in Q3</t>
  </si>
  <si>
    <t>TL 39 - Target is square metres - no backlog. SDBIP target amended with SDBIP amendments</t>
  </si>
  <si>
    <t>0,75km was constructed in Bredasdorp and L'Agulhas until 2nd quarter
1km in Q3</t>
  </si>
  <si>
    <t xml:space="preserve">TL7-  Total number of households. </t>
  </si>
  <si>
    <t>TL 9 Total number of households</t>
  </si>
  <si>
    <t xml:space="preserve">TL10-  Total number of households. </t>
  </si>
  <si>
    <t>projects included door-to-door includinging shopping malls and schools</t>
  </si>
  <si>
    <t xml:space="preserve">TL8-  Total number of households. </t>
  </si>
  <si>
    <t>Target to be amended with SDBIP amendments in line with audited actual 18-19</t>
  </si>
  <si>
    <t xml:space="preserve">TL 12 No backlog. </t>
  </si>
  <si>
    <t>Ongoing registration drives. Review target with SDBIP amendents in line with 2018/19 audited actual</t>
  </si>
  <si>
    <t>Tenderer put on terms and abiding to them</t>
  </si>
  <si>
    <t>Napier facility still in process and Arniston sportfield was upgraded</t>
  </si>
  <si>
    <t>Outdoor gyms / parks constructed in Napier and Kassiesbaai, Arniston</t>
  </si>
  <si>
    <t>Napier and Bredasdorp cemetries were upgraded</t>
  </si>
  <si>
    <t>RSEP and DEDAT Booster fund projects. One in process. Tender contract cancelled. Remaining project put out on tender.</t>
  </si>
  <si>
    <t>Amount work opportunities is based on the grant allocation projects and does not include the municipality's own funding for EPWP projects</t>
  </si>
  <si>
    <t>No indicator on SDBIP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</si>
</sst>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[Red]0%;[Red]\(0%\)"/>
    <numFmt numFmtId="175" formatCode="0%;\(0%\)"/>
    <numFmt numFmtId="176" formatCode="\ \ @"/>
    <numFmt numFmtId="177" formatCode="\ \ \ \ @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 &quot;?_);_(@_)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 Narrow"/>
      <family val="2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sz val="10"/>
      <name val="Arial Narrow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2">
    <xf numFmtId="0" fontId="0" fillId="0" borderId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168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73" fontId="5" fillId="0" borderId="0" applyFill="0" applyBorder="0" applyAlignment="0"/>
    <xf numFmtId="169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8" fontId="9" fillId="0" borderId="0" applyFill="0" applyBorder="0" applyAlignment="0"/>
    <xf numFmtId="169" fontId="9" fillId="0" borderId="0" applyFill="0" applyBorder="0" applyAlignment="0"/>
    <xf numFmtId="168" fontId="9" fillId="0" borderId="0" applyFill="0" applyBorder="0" applyAlignment="0"/>
    <xf numFmtId="173" fontId="9" fillId="0" borderId="0" applyFill="0" applyBorder="0" applyAlignment="0"/>
    <xf numFmtId="169" fontId="9" fillId="0" borderId="0" applyFill="0" applyBorder="0" applyAlignment="0"/>
    <xf numFmtId="0" fontId="1" fillId="4" borderId="0"/>
    <xf numFmtId="0" fontId="13" fillId="0" borderId="0" applyFill="0">
      <alignment horizontal="center"/>
    </xf>
    <xf numFmtId="49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59">
    <xf numFmtId="0" fontId="0" fillId="0" borderId="0" xfId="0"/>
    <xf numFmtId="0" fontId="14" fillId="0" borderId="0" xfId="42" applyFont="1" applyFill="1" applyBorder="1" applyAlignment="1" applyProtection="1">
      <alignment vertical="top"/>
      <protection hidden="1"/>
    </xf>
    <xf numFmtId="0" fontId="0" fillId="0" borderId="0" xfId="0" applyFont="1"/>
    <xf numFmtId="0" fontId="15" fillId="0" borderId="0" xfId="33" applyFont="1" applyFill="1" applyBorder="1" applyAlignment="1" applyProtection="1">
      <alignment vertical="top"/>
      <protection hidden="1"/>
    </xf>
    <xf numFmtId="0" fontId="16" fillId="0" borderId="4" xfId="42" applyFont="1" applyFill="1" applyBorder="1" applyAlignment="1" applyProtection="1">
      <alignment horizontal="centerContinuous" vertical="top"/>
    </xf>
    <xf numFmtId="0" fontId="16" fillId="0" borderId="2" xfId="42" applyFont="1" applyFill="1" applyBorder="1" applyAlignment="1" applyProtection="1">
      <alignment horizontal="centerContinuous" vertical="top"/>
    </xf>
    <xf numFmtId="0" fontId="16" fillId="0" borderId="5" xfId="42" applyFont="1" applyFill="1" applyBorder="1" applyAlignment="1" applyProtection="1">
      <alignment horizontal="center" vertical="top" wrapText="1"/>
    </xf>
    <xf numFmtId="0" fontId="16" fillId="0" borderId="6" xfId="42" applyFont="1" applyFill="1" applyBorder="1" applyAlignment="1" applyProtection="1">
      <alignment horizontal="center" vertical="top" wrapText="1"/>
    </xf>
    <xf numFmtId="0" fontId="16" fillId="0" borderId="7" xfId="42" applyFont="1" applyFill="1" applyBorder="1" applyAlignment="1" applyProtection="1">
      <alignment horizontal="center" vertical="top" wrapText="1"/>
    </xf>
    <xf numFmtId="1" fontId="17" fillId="5" borderId="4" xfId="33" applyNumberFormat="1" applyFont="1" applyFill="1" applyBorder="1" applyAlignment="1" applyProtection="1">
      <alignment vertical="center"/>
    </xf>
    <xf numFmtId="0" fontId="18" fillId="5" borderId="2" xfId="46" applyFont="1" applyFill="1" applyBorder="1" applyAlignment="1" applyProtection="1">
      <alignment vertical="top"/>
    </xf>
    <xf numFmtId="166" fontId="18" fillId="5" borderId="7" xfId="46" applyNumberFormat="1" applyFont="1" applyFill="1" applyBorder="1" applyAlignment="1" applyProtection="1">
      <alignment vertical="top" wrapText="1"/>
    </xf>
    <xf numFmtId="166" fontId="18" fillId="5" borderId="5" xfId="46" applyNumberFormat="1" applyFont="1" applyFill="1" applyBorder="1" applyAlignment="1" applyProtection="1">
      <alignment vertical="top" wrapText="1"/>
    </xf>
    <xf numFmtId="166" fontId="18" fillId="5" borderId="6" xfId="46" applyNumberFormat="1" applyFont="1" applyFill="1" applyBorder="1" applyAlignment="1" applyProtection="1">
      <alignment vertical="top" wrapText="1"/>
    </xf>
    <xf numFmtId="166" fontId="18" fillId="5" borderId="2" xfId="46" applyNumberFormat="1" applyFont="1" applyFill="1" applyBorder="1" applyAlignment="1" applyProtection="1">
      <alignment vertical="top" wrapText="1"/>
    </xf>
    <xf numFmtId="166" fontId="18" fillId="5" borderId="8" xfId="46" applyNumberFormat="1" applyFont="1" applyFill="1" applyBorder="1" applyAlignment="1" applyProtection="1">
      <alignment vertical="top" wrapText="1"/>
    </xf>
    <xf numFmtId="0" fontId="19" fillId="0" borderId="0" xfId="46" applyFont="1"/>
    <xf numFmtId="1" fontId="20" fillId="0" borderId="9" xfId="33" applyNumberFormat="1" applyFont="1" applyFill="1" applyBorder="1" applyAlignment="1" applyProtection="1">
      <alignment vertical="top"/>
    </xf>
    <xf numFmtId="166" fontId="21" fillId="0" borderId="10" xfId="46" applyNumberFormat="1" applyFont="1" applyFill="1" applyBorder="1" applyAlignment="1" applyProtection="1">
      <alignment vertical="top" wrapText="1"/>
    </xf>
    <xf numFmtId="166" fontId="21" fillId="0" borderId="11" xfId="46" applyNumberFormat="1" applyFont="1" applyFill="1" applyBorder="1" applyAlignment="1" applyProtection="1">
      <alignment vertical="top" wrapText="1"/>
    </xf>
    <xf numFmtId="166" fontId="21" fillId="0" borderId="12" xfId="46" applyNumberFormat="1" applyFont="1" applyFill="1" applyBorder="1" applyAlignment="1" applyProtection="1">
      <alignment vertical="top" wrapText="1"/>
    </xf>
    <xf numFmtId="166" fontId="21" fillId="0" borderId="13" xfId="46" applyNumberFormat="1" applyFont="1" applyFill="1" applyBorder="1" applyAlignment="1" applyProtection="1">
      <alignment vertical="top" wrapText="1"/>
    </xf>
    <xf numFmtId="166" fontId="21" fillId="0" borderId="14" xfId="46" applyNumberFormat="1" applyFont="1" applyFill="1" applyBorder="1" applyAlignment="1" applyProtection="1">
      <alignment vertical="top" wrapText="1"/>
    </xf>
    <xf numFmtId="1" fontId="16" fillId="0" borderId="9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 wrapText="1"/>
    </xf>
    <xf numFmtId="166" fontId="21" fillId="0" borderId="15" xfId="46" applyNumberFormat="1" applyFont="1" applyFill="1" applyBorder="1" applyAlignment="1" applyProtection="1">
      <alignment vertical="top" wrapText="1"/>
    </xf>
    <xf numFmtId="1" fontId="19" fillId="0" borderId="9" xfId="46" applyNumberFormat="1" applyFont="1" applyFill="1" applyBorder="1" applyAlignment="1" applyProtection="1">
      <alignment vertical="top" wrapText="1"/>
    </xf>
    <xf numFmtId="1" fontId="19" fillId="0" borderId="16" xfId="46" applyNumberFormat="1" applyFont="1" applyFill="1" applyBorder="1" applyAlignment="1" applyProtection="1">
      <alignment vertical="top" wrapText="1"/>
    </xf>
    <xf numFmtId="0" fontId="16" fillId="0" borderId="8" xfId="42" applyFont="1" applyFill="1" applyBorder="1" applyAlignment="1" applyProtection="1">
      <alignment horizontal="centerContinuous" vertical="top"/>
    </xf>
    <xf numFmtId="0" fontId="21" fillId="0" borderId="4" xfId="42" applyFont="1" applyFill="1" applyBorder="1" applyAlignment="1" applyProtection="1">
      <alignment horizontal="centerContinuous" vertical="top"/>
    </xf>
    <xf numFmtId="0" fontId="21" fillId="0" borderId="2" xfId="42" applyFont="1" applyFill="1" applyBorder="1" applyAlignment="1" applyProtection="1">
      <alignment horizontal="centerContinuous" vertical="top"/>
    </xf>
    <xf numFmtId="0" fontId="21" fillId="0" borderId="5" xfId="42" applyFont="1" applyFill="1" applyBorder="1" applyAlignment="1" applyProtection="1">
      <alignment horizontal="center" vertical="top" wrapText="1"/>
    </xf>
    <xf numFmtId="0" fontId="21" fillId="0" borderId="6" xfId="42" applyFont="1" applyFill="1" applyBorder="1" applyAlignment="1" applyProtection="1">
      <alignment horizontal="center" vertical="top" wrapText="1"/>
    </xf>
    <xf numFmtId="0" fontId="21" fillId="0" borderId="2" xfId="42" applyFont="1" applyFill="1" applyBorder="1" applyAlignment="1" applyProtection="1">
      <alignment horizontal="center" vertical="top" wrapText="1"/>
    </xf>
    <xf numFmtId="0" fontId="21" fillId="0" borderId="8" xfId="42" applyFont="1" applyFill="1" applyBorder="1" applyAlignment="1" applyProtection="1">
      <alignment horizontal="center" vertical="top" wrapText="1"/>
    </xf>
    <xf numFmtId="0" fontId="22" fillId="0" borderId="0" xfId="0" applyFont="1"/>
    <xf numFmtId="1" fontId="19" fillId="0" borderId="0" xfId="46" applyNumberFormat="1" applyFont="1" applyFill="1" applyBorder="1" applyAlignment="1" applyProtection="1">
      <alignment vertical="top"/>
    </xf>
    <xf numFmtId="1" fontId="19" fillId="0" borderId="15" xfId="46" applyNumberFormat="1" applyFont="1" applyFill="1" applyBorder="1" applyAlignment="1" applyProtection="1">
      <alignment vertical="top"/>
    </xf>
    <xf numFmtId="1" fontId="19" fillId="0" borderId="17" xfId="46" applyNumberFormat="1" applyFont="1" applyFill="1" applyBorder="1" applyAlignment="1" applyProtection="1">
      <alignment vertical="top"/>
    </xf>
    <xf numFmtId="1" fontId="19" fillId="0" borderId="18" xfId="46" applyNumberFormat="1" applyFont="1" applyFill="1" applyBorder="1" applyAlignment="1" applyProtection="1">
      <alignment vertical="top"/>
    </xf>
    <xf numFmtId="0" fontId="21" fillId="0" borderId="7" xfId="42" applyFont="1" applyFill="1" applyBorder="1" applyAlignment="1" applyProtection="1">
      <alignment horizontal="center" vertical="top" wrapText="1"/>
    </xf>
    <xf numFmtId="180" fontId="19" fillId="6" borderId="10" xfId="46" applyNumberFormat="1" applyFont="1" applyFill="1" applyBorder="1" applyAlignment="1" applyProtection="1">
      <alignment vertical="top"/>
    </xf>
    <xf numFmtId="180" fontId="19" fillId="6" borderId="19" xfId="46" applyNumberFormat="1" applyFont="1" applyFill="1" applyBorder="1" applyAlignment="1" applyProtection="1">
      <alignment vertical="top"/>
    </xf>
    <xf numFmtId="0" fontId="16" fillId="0" borderId="8" xfId="42" applyFont="1" applyFill="1" applyBorder="1" applyAlignment="1" applyProtection="1">
      <alignment horizontal="center" vertical="top" wrapText="1"/>
    </xf>
    <xf numFmtId="1" fontId="23" fillId="0" borderId="0" xfId="46" applyNumberFormat="1" applyFont="1" applyFill="1" applyBorder="1" applyAlignment="1" applyProtection="1">
      <alignment vertical="top"/>
    </xf>
    <xf numFmtId="0" fontId="16" fillId="0" borderId="3" xfId="42" applyFont="1" applyFill="1" applyBorder="1" applyAlignment="1" applyProtection="1">
      <alignment horizontal="center" vertical="top" wrapText="1"/>
    </xf>
    <xf numFmtId="0" fontId="21" fillId="0" borderId="3" xfId="42" applyFont="1" applyFill="1" applyBorder="1" applyAlignment="1" applyProtection="1">
      <alignment horizontal="center" vertical="top" wrapText="1"/>
    </xf>
    <xf numFmtId="166" fontId="18" fillId="5" borderId="3" xfId="46" applyNumberFormat="1" applyFont="1" applyFill="1" applyBorder="1" applyAlignment="1" applyProtection="1">
      <alignment vertical="top" wrapText="1"/>
    </xf>
    <xf numFmtId="166" fontId="21" fillId="0" borderId="20" xfId="46" applyNumberFormat="1" applyFont="1" applyFill="1" applyBorder="1" applyAlignment="1" applyProtection="1">
      <alignment vertical="top" wrapText="1"/>
    </xf>
    <xf numFmtId="166" fontId="21" fillId="0" borderId="21" xfId="46" applyNumberFormat="1" applyFont="1" applyFill="1" applyBorder="1" applyAlignment="1" applyProtection="1">
      <alignment vertical="top" wrapText="1"/>
    </xf>
    <xf numFmtId="180" fontId="19" fillId="6" borderId="22" xfId="46" applyNumberFormat="1" applyFont="1" applyFill="1" applyBorder="1" applyAlignment="1" applyProtection="1">
      <alignment vertical="top"/>
    </xf>
    <xf numFmtId="180" fontId="19" fillId="6" borderId="23" xfId="46" applyNumberFormat="1" applyFont="1" applyFill="1" applyBorder="1" applyAlignment="1" applyProtection="1">
      <alignment vertical="top"/>
    </xf>
    <xf numFmtId="180" fontId="19" fillId="6" borderId="21" xfId="46" applyNumberFormat="1" applyFont="1" applyFill="1" applyBorder="1" applyAlignment="1" applyProtection="1">
      <alignment vertical="top"/>
    </xf>
    <xf numFmtId="180" fontId="19" fillId="6" borderId="24" xfId="46" applyNumberFormat="1" applyFont="1" applyFill="1" applyBorder="1" applyAlignment="1" applyProtection="1">
      <alignment vertical="top"/>
    </xf>
    <xf numFmtId="180" fontId="19" fillId="7" borderId="10" xfId="46" applyNumberFormat="1" applyFont="1" applyFill="1" applyBorder="1" applyAlignment="1" applyProtection="1">
      <alignment vertical="top"/>
      <protection locked="0"/>
    </xf>
    <xf numFmtId="0" fontId="16" fillId="0" borderId="2" xfId="42" applyFont="1" applyFill="1" applyBorder="1" applyAlignment="1" applyProtection="1">
      <alignment horizontal="center" vertical="top" wrapText="1"/>
    </xf>
    <xf numFmtId="166" fontId="21" fillId="0" borderId="25" xfId="46" applyNumberFormat="1" applyFont="1" applyFill="1" applyBorder="1" applyAlignment="1" applyProtection="1">
      <alignment vertical="top" wrapText="1"/>
    </xf>
    <xf numFmtId="166" fontId="21" fillId="0" borderId="0" xfId="46" applyNumberFormat="1" applyFont="1" applyFill="1" applyBorder="1" applyAlignment="1" applyProtection="1">
      <alignment vertical="top" wrapText="1"/>
    </xf>
    <xf numFmtId="180" fontId="19" fillId="8" borderId="10" xfId="46" applyNumberFormat="1" applyFont="1" applyFill="1" applyBorder="1" applyAlignment="1" applyProtection="1">
      <alignment vertical="top"/>
      <protection locked="0"/>
    </xf>
    <xf numFmtId="180" fontId="19" fillId="9" borderId="10" xfId="46" applyNumberFormat="1" applyFont="1" applyFill="1" applyBorder="1" applyAlignment="1" applyProtection="1">
      <alignment vertical="top"/>
      <protection locked="0"/>
    </xf>
    <xf numFmtId="180" fontId="19" fillId="10" borderId="22" xfId="46" applyNumberFormat="1" applyFont="1" applyFill="1" applyBorder="1" applyAlignment="1" applyProtection="1">
      <alignment vertical="top"/>
      <protection locked="0"/>
    </xf>
    <xf numFmtId="1" fontId="24" fillId="0" borderId="0" xfId="42" applyNumberFormat="1" applyFont="1" applyFill="1" applyBorder="1" applyAlignment="1" applyProtection="1">
      <protection hidden="1"/>
    </xf>
    <xf numFmtId="1" fontId="24" fillId="0" borderId="0" xfId="42" applyNumberFormat="1" applyFont="1" applyFill="1" applyBorder="1" applyAlignment="1" applyProtection="1">
      <alignment vertical="center"/>
      <protection hidden="1"/>
    </xf>
    <xf numFmtId="0" fontId="19" fillId="0" borderId="0" xfId="42" applyFont="1" applyBorder="1"/>
    <xf numFmtId="1" fontId="25" fillId="0" borderId="0" xfId="33" applyNumberFormat="1" applyFont="1" applyBorder="1" applyAlignment="1" applyProtection="1">
      <protection hidden="1"/>
    </xf>
    <xf numFmtId="1" fontId="25" fillId="0" borderId="0" xfId="33" applyNumberFormat="1" applyFont="1" applyBorder="1" applyAlignment="1" applyProtection="1">
      <alignment vertical="center"/>
      <protection hidden="1"/>
    </xf>
    <xf numFmtId="0" fontId="24" fillId="0" borderId="0" xfId="42" applyNumberFormat="1" applyFont="1" applyFill="1" applyBorder="1" applyAlignment="1" applyProtection="1">
      <protection hidden="1"/>
    </xf>
    <xf numFmtId="180" fontId="19" fillId="11" borderId="22" xfId="46" applyNumberFormat="1" applyFont="1" applyFill="1" applyBorder="1" applyAlignment="1" applyProtection="1">
      <alignment vertical="top"/>
      <protection locked="0"/>
    </xf>
    <xf numFmtId="166" fontId="21" fillId="0" borderId="22" xfId="46" applyNumberFormat="1" applyFont="1" applyFill="1" applyBorder="1" applyAlignment="1" applyProtection="1">
      <alignment vertical="top" wrapText="1"/>
    </xf>
    <xf numFmtId="180" fontId="14" fillId="0" borderId="10" xfId="46" applyNumberFormat="1" applyFont="1" applyFill="1" applyBorder="1" applyAlignment="1" applyProtection="1">
      <alignment vertical="top" wrapText="1"/>
    </xf>
    <xf numFmtId="180" fontId="14" fillId="0" borderId="13" xfId="46" applyNumberFormat="1" applyFont="1" applyFill="1" applyBorder="1" applyAlignment="1" applyProtection="1">
      <alignment vertical="top" wrapText="1"/>
    </xf>
    <xf numFmtId="0" fontId="26" fillId="0" borderId="3" xfId="0" applyFont="1" applyBorder="1" applyAlignment="1">
      <alignment wrapText="1"/>
    </xf>
    <xf numFmtId="0" fontId="26" fillId="0" borderId="26" xfId="0" applyFont="1" applyBorder="1" applyAlignment="1">
      <alignment horizontal="right" wrapText="1"/>
    </xf>
    <xf numFmtId="0" fontId="12" fillId="0" borderId="0" xfId="0" applyFont="1"/>
    <xf numFmtId="0" fontId="27" fillId="0" borderId="27" xfId="0" applyFont="1" applyBorder="1" applyAlignment="1">
      <alignment horizontal="right" wrapText="1"/>
    </xf>
    <xf numFmtId="0" fontId="26" fillId="0" borderId="28" xfId="0" applyFont="1" applyBorder="1" applyAlignment="1">
      <alignment horizontal="right" wrapText="1"/>
    </xf>
    <xf numFmtId="1" fontId="28" fillId="0" borderId="9" xfId="33" applyNumberFormat="1" applyFont="1" applyFill="1" applyBorder="1" applyAlignment="1" applyProtection="1">
      <alignment horizontal="left" vertical="top" indent="1"/>
    </xf>
    <xf numFmtId="1" fontId="19" fillId="6" borderId="9" xfId="46" applyNumberFormat="1" applyFont="1" applyFill="1" applyBorder="1" applyAlignment="1" applyProtection="1">
      <alignment vertical="top" wrapText="1"/>
    </xf>
    <xf numFmtId="180" fontId="19" fillId="6" borderId="10" xfId="46" applyNumberFormat="1" applyFont="1" applyFill="1" applyBorder="1" applyAlignment="1" applyProtection="1">
      <alignment vertical="top"/>
      <protection locked="0"/>
    </xf>
    <xf numFmtId="180" fontId="19" fillId="6" borderId="22" xfId="46" applyNumberFormat="1" applyFont="1" applyFill="1" applyBorder="1" applyAlignment="1" applyProtection="1">
      <alignment vertical="top"/>
      <protection locked="0"/>
    </xf>
    <xf numFmtId="0" fontId="19" fillId="6" borderId="0" xfId="46" applyFont="1" applyFill="1"/>
    <xf numFmtId="0" fontId="0" fillId="6" borderId="0" xfId="0" applyFont="1" applyFill="1"/>
    <xf numFmtId="180" fontId="19" fillId="6" borderId="19" xfId="46" applyNumberFormat="1" applyFont="1" applyFill="1" applyBorder="1" applyAlignment="1" applyProtection="1">
      <alignment vertical="top"/>
      <protection locked="0"/>
    </xf>
    <xf numFmtId="180" fontId="19" fillId="6" borderId="23" xfId="46" applyNumberFormat="1" applyFont="1" applyFill="1" applyBorder="1" applyAlignment="1" applyProtection="1">
      <alignment vertical="top"/>
      <protection locked="0"/>
    </xf>
    <xf numFmtId="1" fontId="29" fillId="0" borderId="0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30" fillId="0" borderId="3" xfId="0" applyFont="1" applyBorder="1" applyAlignment="1">
      <alignment horizontal="center" wrapText="1"/>
    </xf>
    <xf numFmtId="0" fontId="10" fillId="0" borderId="0" xfId="42" applyNumberFormat="1" applyFont="1" applyFill="1" applyBorder="1" applyAlignment="1" applyProtection="1">
      <alignment vertical="top"/>
      <protection hidden="1"/>
    </xf>
    <xf numFmtId="0" fontId="31" fillId="0" borderId="0" xfId="33" applyFont="1" applyFill="1" applyBorder="1" applyAlignment="1" applyProtection="1">
      <alignment vertical="top"/>
      <protection hidden="1"/>
    </xf>
    <xf numFmtId="0" fontId="31" fillId="0" borderId="0" xfId="0" applyFont="1"/>
    <xf numFmtId="0" fontId="14" fillId="0" borderId="0" xfId="42" applyFont="1" applyFill="1" applyBorder="1" applyAlignment="1" applyProtection="1">
      <alignment vertical="top" wrapText="1"/>
      <protection hidden="1"/>
    </xf>
    <xf numFmtId="0" fontId="14" fillId="0" borderId="21" xfId="42" applyFont="1" applyFill="1" applyBorder="1" applyAlignment="1" applyProtection="1">
      <alignment vertical="top" wrapText="1"/>
      <protection hidden="1"/>
    </xf>
    <xf numFmtId="0" fontId="19" fillId="0" borderId="21" xfId="46" applyFont="1" applyBorder="1" applyAlignment="1">
      <alignment wrapText="1"/>
    </xf>
    <xf numFmtId="0" fontId="19" fillId="0" borderId="0" xfId="46" applyFont="1" applyBorder="1"/>
    <xf numFmtId="0" fontId="27" fillId="0" borderId="3" xfId="0" applyFont="1" applyBorder="1" applyAlignment="1">
      <alignment wrapText="1"/>
    </xf>
    <xf numFmtId="180" fontId="19" fillId="0" borderId="10" xfId="46" applyNumberFormat="1" applyFont="1" applyFill="1" applyBorder="1" applyAlignment="1" applyProtection="1">
      <alignment vertical="top"/>
      <protection locked="0"/>
    </xf>
    <xf numFmtId="180" fontId="19" fillId="0" borderId="22" xfId="46" applyNumberFormat="1" applyFont="1" applyFill="1" applyBorder="1" applyAlignment="1" applyProtection="1">
      <alignment vertical="top"/>
      <protection locked="0"/>
    </xf>
    <xf numFmtId="0" fontId="19" fillId="0" borderId="21" xfId="46" applyFont="1" applyBorder="1" applyAlignment="1" applyProtection="1">
      <alignment wrapText="1"/>
      <protection locked="0"/>
    </xf>
    <xf numFmtId="0" fontId="19" fillId="6" borderId="21" xfId="4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9" fillId="0" borderId="3" xfId="42" applyFont="1" applyBorder="1" applyAlignment="1" applyProtection="1">
      <alignment wrapText="1"/>
      <protection locked="0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wrapText="1"/>
    </xf>
    <xf numFmtId="1" fontId="19" fillId="0" borderId="0" xfId="42" applyNumberFormat="1" applyFont="1" applyFill="1" applyBorder="1" applyAlignment="1" applyProtection="1">
      <alignment vertical="center" wrapText="1"/>
      <protection hidden="1"/>
    </xf>
    <xf numFmtId="1" fontId="19" fillId="6" borderId="0" xfId="42" applyNumberFormat="1" applyFont="1" applyFill="1" applyBorder="1" applyAlignment="1" applyProtection="1">
      <alignment vertical="center" wrapText="1"/>
      <protection hidden="1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vertical="top" wrapText="1"/>
    </xf>
    <xf numFmtId="1" fontId="19" fillId="0" borderId="3" xfId="42" applyNumberFormat="1" applyFont="1" applyBorder="1" applyAlignment="1" applyProtection="1">
      <alignment wrapText="1"/>
      <protection locked="0"/>
    </xf>
    <xf numFmtId="1" fontId="30" fillId="0" borderId="3" xfId="0" applyNumberFormat="1" applyFont="1" applyBorder="1" applyAlignment="1" applyProtection="1">
      <alignment horizontal="center" wrapText="1"/>
      <protection locked="0"/>
    </xf>
    <xf numFmtId="1" fontId="19" fillId="0" borderId="3" xfId="42" applyNumberFormat="1" applyFont="1" applyBorder="1" applyProtection="1">
      <protection locked="0"/>
    </xf>
    <xf numFmtId="0" fontId="19" fillId="0" borderId="3" xfId="42" applyFont="1" applyBorder="1" applyAlignment="1" applyProtection="1">
      <alignment horizontal="right" wrapText="1"/>
      <protection locked="0"/>
    </xf>
    <xf numFmtId="1" fontId="33" fillId="0" borderId="3" xfId="42" applyNumberFormat="1" applyFont="1" applyBorder="1" applyAlignment="1" applyProtection="1">
      <alignment wrapText="1"/>
      <protection locked="0"/>
    </xf>
    <xf numFmtId="1" fontId="31" fillId="0" borderId="3" xfId="0" applyNumberFormat="1" applyFont="1" applyBorder="1" applyAlignment="1" applyProtection="1">
      <alignment horizontal="right" wrapText="1"/>
      <protection locked="0"/>
    </xf>
    <xf numFmtId="1" fontId="33" fillId="0" borderId="3" xfId="42" applyNumberFormat="1" applyFont="1" applyBorder="1" applyProtection="1">
      <protection locked="0"/>
    </xf>
    <xf numFmtId="1" fontId="35" fillId="0" borderId="3" xfId="0" applyNumberFormat="1" applyFont="1" applyBorder="1" applyAlignment="1" applyProtection="1">
      <alignment horizontal="right" wrapText="1"/>
      <protection locked="0"/>
    </xf>
    <xf numFmtId="1" fontId="19" fillId="6" borderId="3" xfId="42" applyNumberFormat="1" applyFont="1" applyFill="1" applyBorder="1" applyProtection="1">
      <protection locked="0"/>
    </xf>
    <xf numFmtId="1" fontId="19" fillId="0" borderId="3" xfId="42" applyNumberFormat="1" applyFont="1" applyFill="1" applyBorder="1" applyProtection="1">
      <protection locked="0"/>
    </xf>
    <xf numFmtId="1" fontId="19" fillId="0" borderId="3" xfId="42" applyNumberFormat="1" applyFont="1" applyFill="1" applyBorder="1" applyAlignment="1" applyProtection="1">
      <alignment wrapText="1"/>
      <protection locked="0"/>
    </xf>
    <xf numFmtId="0" fontId="36" fillId="0" borderId="21" xfId="46" applyFont="1" applyBorder="1" applyAlignment="1" applyProtection="1">
      <alignment wrapText="1"/>
      <protection locked="0"/>
    </xf>
    <xf numFmtId="0" fontId="34" fillId="0" borderId="21" xfId="0" applyFont="1" applyBorder="1" applyAlignment="1" applyProtection="1">
      <alignment wrapText="1"/>
      <protection locked="0"/>
    </xf>
    <xf numFmtId="1" fontId="19" fillId="0" borderId="3" xfId="42" applyNumberFormat="1" applyFont="1" applyBorder="1" applyAlignment="1" applyProtection="1">
      <alignment horizontal="right"/>
      <protection locked="0"/>
    </xf>
    <xf numFmtId="0" fontId="19" fillId="0" borderId="21" xfId="46" applyFont="1" applyBorder="1" applyAlignment="1" applyProtection="1">
      <alignment horizontal="left" wrapText="1"/>
      <protection locked="0"/>
    </xf>
    <xf numFmtId="0" fontId="19" fillId="6" borderId="21" xfId="46" applyFont="1" applyFill="1" applyBorder="1" applyAlignment="1" applyProtection="1">
      <alignment horizontal="left" wrapText="1"/>
      <protection locked="0"/>
    </xf>
    <xf numFmtId="0" fontId="19" fillId="0" borderId="21" xfId="46" applyFont="1" applyFill="1" applyBorder="1" applyAlignment="1" applyProtection="1">
      <alignment horizontal="left" wrapText="1"/>
      <protection locked="0"/>
    </xf>
    <xf numFmtId="0" fontId="19" fillId="0" borderId="21" xfId="46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29" fillId="0" borderId="21" xfId="0" applyFont="1" applyBorder="1" applyAlignment="1" applyProtection="1">
      <alignment horizontal="left" wrapText="1"/>
      <protection locked="0"/>
    </xf>
    <xf numFmtId="0" fontId="0" fillId="0" borderId="21" xfId="0" applyFont="1" applyFill="1" applyBorder="1" applyAlignment="1" applyProtection="1">
      <alignment horizontal="left" wrapText="1"/>
      <protection locked="0"/>
    </xf>
    <xf numFmtId="0" fontId="29" fillId="0" borderId="21" xfId="0" applyFont="1" applyFill="1" applyBorder="1" applyAlignment="1" applyProtection="1">
      <alignment horizontal="left" wrapText="1"/>
      <protection locked="0"/>
    </xf>
    <xf numFmtId="0" fontId="0" fillId="6" borderId="21" xfId="0" applyFont="1" applyFill="1" applyBorder="1" applyAlignment="1" applyProtection="1">
      <alignment horizontal="left" wrapText="1"/>
      <protection locked="0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15" xfId="46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32" fillId="0" borderId="0" xfId="46" applyNumberFormat="1" applyFont="1" applyFill="1" applyBorder="1" applyAlignment="1" applyProtection="1">
      <alignment horizontal="left" vertical="top" wrapText="1"/>
    </xf>
    <xf numFmtId="1" fontId="32" fillId="0" borderId="15" xfId="46" applyNumberFormat="1" applyFont="1" applyFill="1" applyBorder="1" applyAlignment="1" applyProtection="1">
      <alignment horizontal="left" vertical="top" wrapText="1"/>
    </xf>
    <xf numFmtId="1" fontId="32" fillId="6" borderId="0" xfId="46" applyNumberFormat="1" applyFont="1" applyFill="1" applyBorder="1" applyAlignment="1" applyProtection="1">
      <alignment horizontal="left" vertical="top" wrapText="1"/>
    </xf>
    <xf numFmtId="1" fontId="32" fillId="6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20" fillId="0" borderId="29" xfId="33" applyNumberFormat="1" applyFont="1" applyFill="1" applyBorder="1" applyAlignment="1" applyProtection="1">
      <alignment horizontal="left" vertical="top"/>
    </xf>
    <xf numFmtId="1" fontId="20" fillId="0" borderId="25" xfId="33" applyNumberFormat="1" applyFont="1" applyFill="1" applyBorder="1" applyAlignment="1" applyProtection="1">
      <alignment horizontal="left" vertical="top"/>
    </xf>
    <xf numFmtId="1" fontId="20" fillId="0" borderId="14" xfId="33" applyNumberFormat="1" applyFont="1" applyFill="1" applyBorder="1" applyAlignment="1" applyProtection="1">
      <alignment horizontal="left" vertical="top"/>
    </xf>
  </cellXfs>
  <cellStyles count="6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 2" xfId="10"/>
    <cellStyle name="Comma 3" xfId="11"/>
    <cellStyle name="Comma 4" xfId="12"/>
    <cellStyle name="Comma 5" xfId="13"/>
    <cellStyle name="Comma 6" xfId="14"/>
    <cellStyle name="Comma 7" xfId="15"/>
    <cellStyle name="Comma0" xfId="16"/>
    <cellStyle name="Currency [00]" xfId="17"/>
    <cellStyle name="Currency 2" xfId="18"/>
    <cellStyle name="Currency0" xfId="19"/>
    <cellStyle name="Date" xfId="20"/>
    <cellStyle name="Date Short" xfId="21"/>
    <cellStyle name="Dezimal [0]_Compiling Utility Macros" xfId="22"/>
    <cellStyle name="Dezimal_Compiling Utility Macros" xfId="23"/>
    <cellStyle name="Enter Currency (0)" xfId="24"/>
    <cellStyle name="Enter Currency (2)" xfId="25"/>
    <cellStyle name="Enter Units (0)" xfId="26"/>
    <cellStyle name="Enter Units (1)" xfId="27"/>
    <cellStyle name="Enter Units (2)" xfId="28"/>
    <cellStyle name="Fixed" xfId="29"/>
    <cellStyle name="Grey" xfId="30"/>
    <cellStyle name="Header1" xfId="31"/>
    <cellStyle name="Header2" xfId="32"/>
    <cellStyle name="Hyperlink" xfId="33" builtinId="8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" xfId="0" builtinId="0"/>
    <cellStyle name="Normal - Style1" xfId="40"/>
    <cellStyle name="Normal 10" xfId="41"/>
    <cellStyle name="Normal 2" xfId="42"/>
    <cellStyle name="Normal 2 2 10 2" xfId="43"/>
    <cellStyle name="Normal 3" xfId="44"/>
    <cellStyle name="Normal 3 2" xfId="45"/>
    <cellStyle name="Normal 4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Standard_Anpassen der Amortisation" xfId="55"/>
    <cellStyle name="Style 1" xfId="56"/>
    <cellStyle name="Text Indent A" xfId="57"/>
    <cellStyle name="Text Indent B" xfId="58"/>
    <cellStyle name="Text Indent C" xfId="59"/>
    <cellStyle name="Währung [0]_Compiling Utility Macros" xfId="60"/>
    <cellStyle name="Währung_Compiling Utility Macros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63"/>
  <sheetViews>
    <sheetView workbookViewId="0">
      <selection sqref="A1:T87"/>
    </sheetView>
  </sheetViews>
  <sheetFormatPr defaultColWidth="104.6640625" defaultRowHeight="14.4" x14ac:dyDescent="0.3"/>
  <cols>
    <col min="1" max="1" width="11.109375" bestFit="1" customWidth="1"/>
    <col min="2" max="2" width="8.44140625" customWidth="1"/>
    <col min="3" max="3" width="16.109375" bestFit="1" customWidth="1"/>
    <col min="4" max="4" width="7.33203125" bestFit="1" customWidth="1"/>
  </cols>
  <sheetData>
    <row r="1" spans="1:4" ht="24.6" thickBot="1" x14ac:dyDescent="0.35">
      <c r="A1" s="95" t="s">
        <v>22</v>
      </c>
      <c r="B1" s="95" t="s">
        <v>23</v>
      </c>
      <c r="C1" s="95" t="s">
        <v>24</v>
      </c>
      <c r="D1" s="75" t="s">
        <v>25</v>
      </c>
    </row>
    <row r="2" spans="1:4" ht="15" thickBot="1" x14ac:dyDescent="0.35">
      <c r="A2" s="95" t="s">
        <v>89</v>
      </c>
      <c r="B2" s="95"/>
      <c r="C2" s="95" t="s">
        <v>120</v>
      </c>
      <c r="D2" s="75"/>
    </row>
    <row r="3" spans="1:4" x14ac:dyDescent="0.3">
      <c r="A3" s="72" t="s">
        <v>90</v>
      </c>
      <c r="B3" s="72" t="s">
        <v>90</v>
      </c>
      <c r="C3" s="72" t="s">
        <v>121</v>
      </c>
      <c r="D3" s="76">
        <v>1</v>
      </c>
    </row>
    <row r="4" spans="1:4" x14ac:dyDescent="0.3">
      <c r="A4" s="72" t="s">
        <v>91</v>
      </c>
      <c r="B4" s="72" t="s">
        <v>91</v>
      </c>
      <c r="C4" s="72" t="s">
        <v>122</v>
      </c>
      <c r="D4" s="73">
        <v>2</v>
      </c>
    </row>
    <row r="5" spans="1:4" x14ac:dyDescent="0.3">
      <c r="A5" s="72" t="s">
        <v>92</v>
      </c>
      <c r="B5" s="72" t="s">
        <v>92</v>
      </c>
      <c r="C5" s="72" t="s">
        <v>123</v>
      </c>
      <c r="D5" s="73">
        <v>3</v>
      </c>
    </row>
    <row r="6" spans="1:4" x14ac:dyDescent="0.3">
      <c r="A6" s="72" t="s">
        <v>93</v>
      </c>
      <c r="B6" s="72" t="s">
        <v>93</v>
      </c>
      <c r="C6" s="72" t="s">
        <v>124</v>
      </c>
      <c r="D6" s="73">
        <v>4</v>
      </c>
    </row>
    <row r="7" spans="1:4" x14ac:dyDescent="0.3">
      <c r="A7" s="72" t="s">
        <v>94</v>
      </c>
      <c r="B7" s="72" t="s">
        <v>94</v>
      </c>
      <c r="C7" s="72" t="s">
        <v>125</v>
      </c>
      <c r="D7" s="73">
        <v>5</v>
      </c>
    </row>
    <row r="8" spans="1:4" x14ac:dyDescent="0.3">
      <c r="A8" s="72" t="s">
        <v>95</v>
      </c>
      <c r="B8" s="72" t="s">
        <v>95</v>
      </c>
      <c r="C8" s="72" t="s">
        <v>126</v>
      </c>
      <c r="D8" s="73">
        <v>6</v>
      </c>
    </row>
    <row r="9" spans="1:4" x14ac:dyDescent="0.3">
      <c r="A9" s="72" t="s">
        <v>96</v>
      </c>
      <c r="B9" s="72" t="s">
        <v>96</v>
      </c>
      <c r="C9" s="72" t="s">
        <v>127</v>
      </c>
      <c r="D9" s="73">
        <v>7</v>
      </c>
    </row>
    <row r="10" spans="1:4" x14ac:dyDescent="0.3">
      <c r="A10" s="72" t="s">
        <v>97</v>
      </c>
      <c r="B10" s="72" t="s">
        <v>97</v>
      </c>
      <c r="C10" s="72" t="s">
        <v>128</v>
      </c>
      <c r="D10" s="73">
        <v>8</v>
      </c>
    </row>
    <row r="11" spans="1:4" x14ac:dyDescent="0.3">
      <c r="A11" s="72" t="s">
        <v>98</v>
      </c>
      <c r="B11" s="72" t="s">
        <v>98</v>
      </c>
      <c r="C11" s="72" t="s">
        <v>129</v>
      </c>
      <c r="D11" s="73">
        <v>9</v>
      </c>
    </row>
    <row r="12" spans="1:4" x14ac:dyDescent="0.3">
      <c r="A12" s="72" t="s">
        <v>99</v>
      </c>
      <c r="B12" s="72" t="s">
        <v>99</v>
      </c>
      <c r="C12" s="72" t="s">
        <v>130</v>
      </c>
      <c r="D12" s="73">
        <v>10</v>
      </c>
    </row>
    <row r="13" spans="1:4" x14ac:dyDescent="0.3">
      <c r="A13" s="72" t="s">
        <v>100</v>
      </c>
      <c r="B13" s="72" t="s">
        <v>100</v>
      </c>
      <c r="C13" s="72" t="s">
        <v>131</v>
      </c>
      <c r="D13" s="73">
        <v>11</v>
      </c>
    </row>
    <row r="14" spans="1:4" x14ac:dyDescent="0.3">
      <c r="A14" s="72" t="s">
        <v>101</v>
      </c>
      <c r="B14" s="72" t="s">
        <v>101</v>
      </c>
      <c r="C14" s="72" t="s">
        <v>132</v>
      </c>
      <c r="D14" s="73">
        <v>12</v>
      </c>
    </row>
    <row r="15" spans="1:4" x14ac:dyDescent="0.3">
      <c r="A15" s="72" t="s">
        <v>102</v>
      </c>
      <c r="B15" s="72" t="s">
        <v>102</v>
      </c>
      <c r="C15" s="72" t="s">
        <v>133</v>
      </c>
      <c r="D15" s="73">
        <v>13</v>
      </c>
    </row>
    <row r="16" spans="1:4" x14ac:dyDescent="0.3">
      <c r="A16" s="72" t="s">
        <v>103</v>
      </c>
      <c r="B16" s="72" t="s">
        <v>103</v>
      </c>
      <c r="C16" s="72" t="s">
        <v>134</v>
      </c>
      <c r="D16" s="73">
        <v>14</v>
      </c>
    </row>
    <row r="17" spans="1:4" x14ac:dyDescent="0.3">
      <c r="A17" s="72" t="s">
        <v>104</v>
      </c>
      <c r="B17" s="72" t="s">
        <v>104</v>
      </c>
      <c r="C17" s="72" t="s">
        <v>135</v>
      </c>
      <c r="D17" s="73">
        <v>15</v>
      </c>
    </row>
    <row r="18" spans="1:4" x14ac:dyDescent="0.3">
      <c r="A18" s="72" t="s">
        <v>105</v>
      </c>
      <c r="B18" s="72" t="s">
        <v>105</v>
      </c>
      <c r="C18" s="72" t="s">
        <v>136</v>
      </c>
      <c r="D18" s="73">
        <v>16</v>
      </c>
    </row>
    <row r="19" spans="1:4" x14ac:dyDescent="0.3">
      <c r="A19" s="72" t="s">
        <v>106</v>
      </c>
      <c r="B19" s="72" t="s">
        <v>106</v>
      </c>
      <c r="C19" s="72" t="s">
        <v>137</v>
      </c>
      <c r="D19" s="73">
        <v>17</v>
      </c>
    </row>
    <row r="20" spans="1:4" x14ac:dyDescent="0.3">
      <c r="A20" s="72" t="s">
        <v>107</v>
      </c>
      <c r="B20" s="72" t="s">
        <v>107</v>
      </c>
      <c r="C20" s="72" t="s">
        <v>138</v>
      </c>
      <c r="D20" s="73">
        <v>18</v>
      </c>
    </row>
    <row r="21" spans="1:4" x14ac:dyDescent="0.3">
      <c r="A21" s="72" t="s">
        <v>108</v>
      </c>
      <c r="B21" s="72" t="s">
        <v>108</v>
      </c>
      <c r="C21" s="72" t="s">
        <v>139</v>
      </c>
      <c r="D21" s="73">
        <v>19</v>
      </c>
    </row>
    <row r="22" spans="1:4" x14ac:dyDescent="0.3">
      <c r="A22" s="72" t="s">
        <v>109</v>
      </c>
      <c r="B22" s="72" t="s">
        <v>109</v>
      </c>
      <c r="C22" s="72" t="s">
        <v>140</v>
      </c>
      <c r="D22" s="73">
        <v>20</v>
      </c>
    </row>
    <row r="23" spans="1:4" x14ac:dyDescent="0.3">
      <c r="A23" s="72" t="s">
        <v>110</v>
      </c>
      <c r="B23" s="72" t="s">
        <v>110</v>
      </c>
      <c r="C23" s="72" t="s">
        <v>141</v>
      </c>
      <c r="D23" s="73">
        <v>21</v>
      </c>
    </row>
    <row r="24" spans="1:4" x14ac:dyDescent="0.3">
      <c r="A24" s="72" t="s">
        <v>111</v>
      </c>
      <c r="B24" s="72" t="s">
        <v>111</v>
      </c>
      <c r="C24" s="72" t="s">
        <v>142</v>
      </c>
      <c r="D24" s="73">
        <v>22</v>
      </c>
    </row>
    <row r="25" spans="1:4" x14ac:dyDescent="0.3">
      <c r="A25" s="72" t="s">
        <v>112</v>
      </c>
      <c r="B25" s="72" t="s">
        <v>112</v>
      </c>
      <c r="C25" s="72" t="s">
        <v>143</v>
      </c>
      <c r="D25" s="73">
        <v>23</v>
      </c>
    </row>
    <row r="26" spans="1:4" x14ac:dyDescent="0.3">
      <c r="A26" s="72" t="s">
        <v>113</v>
      </c>
      <c r="B26" s="72" t="s">
        <v>113</v>
      </c>
      <c r="C26" s="72" t="s">
        <v>144</v>
      </c>
      <c r="D26" s="73">
        <v>24</v>
      </c>
    </row>
    <row r="27" spans="1:4" x14ac:dyDescent="0.3">
      <c r="A27" s="72" t="s">
        <v>114</v>
      </c>
      <c r="B27" s="72" t="s">
        <v>114</v>
      </c>
      <c r="C27" s="72" t="s">
        <v>145</v>
      </c>
      <c r="D27" s="73">
        <v>25</v>
      </c>
    </row>
    <row r="28" spans="1:4" x14ac:dyDescent="0.3">
      <c r="A28" s="72" t="s">
        <v>115</v>
      </c>
      <c r="B28" s="72" t="s">
        <v>115</v>
      </c>
      <c r="C28" s="72" t="s">
        <v>146</v>
      </c>
      <c r="D28" s="73">
        <v>26</v>
      </c>
    </row>
    <row r="29" spans="1:4" x14ac:dyDescent="0.3">
      <c r="A29" s="72" t="s">
        <v>116</v>
      </c>
      <c r="B29" s="72" t="s">
        <v>116</v>
      </c>
      <c r="C29" s="72" t="s">
        <v>147</v>
      </c>
      <c r="D29" s="73">
        <v>27</v>
      </c>
    </row>
    <row r="30" spans="1:4" x14ac:dyDescent="0.3">
      <c r="A30" s="72" t="s">
        <v>117</v>
      </c>
      <c r="B30" s="72" t="s">
        <v>117</v>
      </c>
      <c r="C30" s="72" t="s">
        <v>148</v>
      </c>
      <c r="D30" s="73">
        <v>28</v>
      </c>
    </row>
    <row r="31" spans="1:4" x14ac:dyDescent="0.3">
      <c r="A31" s="72" t="s">
        <v>118</v>
      </c>
      <c r="B31" s="72" t="s">
        <v>118</v>
      </c>
      <c r="C31" s="72" t="s">
        <v>149</v>
      </c>
      <c r="D31" s="73">
        <v>29</v>
      </c>
    </row>
    <row r="32" spans="1:4" x14ac:dyDescent="0.3">
      <c r="A32" s="72" t="s">
        <v>119</v>
      </c>
      <c r="B32" s="72" t="s">
        <v>119</v>
      </c>
      <c r="C32" s="72" t="s">
        <v>150</v>
      </c>
      <c r="D32" s="73">
        <v>30</v>
      </c>
    </row>
    <row r="33" spans="1:4" x14ac:dyDescent="0.3">
      <c r="A33" s="72"/>
      <c r="B33" s="72"/>
      <c r="C33" s="72"/>
      <c r="D33" s="73"/>
    </row>
    <row r="34" spans="1:4" x14ac:dyDescent="0.3">
      <c r="A34" s="72"/>
      <c r="B34" s="72"/>
      <c r="C34" s="72"/>
      <c r="D34" s="73"/>
    </row>
    <row r="35" spans="1:4" x14ac:dyDescent="0.3">
      <c r="A35" s="72"/>
      <c r="B35" s="72"/>
      <c r="C35" s="72"/>
      <c r="D35" s="73"/>
    </row>
    <row r="36" spans="1:4" x14ac:dyDescent="0.3">
      <c r="A36" s="72"/>
      <c r="B36" s="72"/>
      <c r="C36" s="72"/>
      <c r="D36" s="73"/>
    </row>
    <row r="37" spans="1:4" x14ac:dyDescent="0.3">
      <c r="A37" s="72"/>
      <c r="B37" s="72"/>
      <c r="C37" s="72"/>
      <c r="D37" s="73"/>
    </row>
    <row r="38" spans="1:4" x14ac:dyDescent="0.3">
      <c r="A38" s="72"/>
      <c r="B38" s="72"/>
      <c r="C38" s="72"/>
      <c r="D38" s="73"/>
    </row>
    <row r="39" spans="1:4" x14ac:dyDescent="0.3">
      <c r="A39" s="72"/>
      <c r="B39" s="72"/>
      <c r="C39" s="72"/>
      <c r="D39" s="73"/>
    </row>
    <row r="40" spans="1:4" x14ac:dyDescent="0.3">
      <c r="A40" s="72"/>
      <c r="B40" s="72"/>
      <c r="C40" s="72"/>
      <c r="D40" s="73"/>
    </row>
    <row r="41" spans="1:4" x14ac:dyDescent="0.3">
      <c r="A41" s="72"/>
      <c r="B41" s="72"/>
      <c r="C41" s="72"/>
      <c r="D41" s="73"/>
    </row>
    <row r="42" spans="1:4" x14ac:dyDescent="0.3">
      <c r="A42" s="72"/>
      <c r="B42" s="72"/>
      <c r="C42" s="72"/>
      <c r="D42" s="73"/>
    </row>
    <row r="43" spans="1:4" x14ac:dyDescent="0.3">
      <c r="A43" s="72"/>
      <c r="B43" s="72"/>
      <c r="C43" s="72"/>
      <c r="D43" s="73"/>
    </row>
    <row r="44" spans="1:4" x14ac:dyDescent="0.3">
      <c r="A44" s="72"/>
      <c r="B44" s="72"/>
      <c r="C44" s="72"/>
      <c r="D44" s="73"/>
    </row>
    <row r="45" spans="1:4" x14ac:dyDescent="0.3">
      <c r="A45" s="72"/>
      <c r="B45" s="72"/>
      <c r="C45" s="72"/>
      <c r="D45" s="73"/>
    </row>
    <row r="46" spans="1:4" x14ac:dyDescent="0.3">
      <c r="A46" s="72"/>
      <c r="B46" s="72"/>
      <c r="C46" s="72"/>
      <c r="D46" s="73"/>
    </row>
    <row r="47" spans="1:4" x14ac:dyDescent="0.3">
      <c r="A47" s="72"/>
      <c r="B47" s="72"/>
      <c r="C47" s="72"/>
      <c r="D47" s="73"/>
    </row>
    <row r="48" spans="1:4" x14ac:dyDescent="0.3">
      <c r="A48" s="72"/>
      <c r="B48" s="72"/>
      <c r="C48" s="72"/>
      <c r="D48" s="73"/>
    </row>
    <row r="49" spans="1:4" x14ac:dyDescent="0.3">
      <c r="A49" s="72"/>
      <c r="B49" s="72"/>
      <c r="C49" s="72"/>
      <c r="D49" s="73"/>
    </row>
    <row r="50" spans="1:4" x14ac:dyDescent="0.3">
      <c r="A50" s="72"/>
      <c r="B50" s="72"/>
      <c r="C50" s="72"/>
      <c r="D50" s="73"/>
    </row>
    <row r="51" spans="1:4" x14ac:dyDescent="0.3">
      <c r="A51" s="72"/>
      <c r="B51" s="72"/>
      <c r="C51" s="72"/>
      <c r="D51" s="73"/>
    </row>
    <row r="52" spans="1:4" x14ac:dyDescent="0.3">
      <c r="A52" s="72"/>
      <c r="B52" s="72"/>
      <c r="C52" s="72"/>
      <c r="D52" s="73"/>
    </row>
    <row r="53" spans="1:4" x14ac:dyDescent="0.3">
      <c r="A53" s="72"/>
      <c r="B53" s="72"/>
      <c r="C53" s="72"/>
      <c r="D53" s="73"/>
    </row>
    <row r="54" spans="1:4" x14ac:dyDescent="0.3">
      <c r="A54" s="72"/>
      <c r="B54" s="72"/>
      <c r="C54" s="72"/>
      <c r="D54" s="73"/>
    </row>
    <row r="55" spans="1:4" x14ac:dyDescent="0.3">
      <c r="A55" s="72"/>
      <c r="B55" s="72"/>
      <c r="C55" s="72"/>
      <c r="D55" s="73"/>
    </row>
    <row r="56" spans="1:4" x14ac:dyDescent="0.3">
      <c r="A56" s="72"/>
      <c r="B56" s="72"/>
      <c r="C56" s="72"/>
      <c r="D56" s="73"/>
    </row>
    <row r="57" spans="1:4" x14ac:dyDescent="0.3">
      <c r="A57" s="72"/>
      <c r="B57" s="72"/>
      <c r="C57" s="72"/>
      <c r="D57" s="73"/>
    </row>
    <row r="58" spans="1:4" x14ac:dyDescent="0.3">
      <c r="A58" s="72"/>
      <c r="B58" s="72"/>
      <c r="C58" s="72"/>
      <c r="D58" s="73"/>
    </row>
    <row r="59" spans="1:4" x14ac:dyDescent="0.3">
      <c r="A59" s="72"/>
      <c r="B59" s="72"/>
      <c r="C59" s="72"/>
      <c r="D59" s="73"/>
    </row>
    <row r="60" spans="1:4" x14ac:dyDescent="0.3">
      <c r="A60" s="72"/>
      <c r="B60" s="72"/>
      <c r="C60" s="72"/>
      <c r="D60" s="73"/>
    </row>
    <row r="61" spans="1:4" x14ac:dyDescent="0.3">
      <c r="A61" s="72"/>
      <c r="B61" s="72"/>
      <c r="C61" s="72"/>
      <c r="D61" s="73"/>
    </row>
    <row r="62" spans="1:4" x14ac:dyDescent="0.3">
      <c r="A62" s="72"/>
      <c r="B62" s="72"/>
      <c r="C62" s="72"/>
      <c r="D62" s="73"/>
    </row>
    <row r="63" spans="1:4" x14ac:dyDescent="0.3">
      <c r="A63" s="72"/>
      <c r="B63" s="72"/>
      <c r="C63" s="72"/>
      <c r="D63" s="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WC022 - Witzenberg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>
        <v>2967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12825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2967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12366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2967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12740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2967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13192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2967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3</v>
      </c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1774</v>
      </c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320</v>
      </c>
      <c r="E36" s="60">
        <v>40</v>
      </c>
      <c r="F36" s="55">
        <v>10</v>
      </c>
      <c r="G36" s="61">
        <v>9</v>
      </c>
      <c r="H36" s="55"/>
      <c r="I36" s="61"/>
      <c r="J36" s="55"/>
      <c r="K36" s="61"/>
      <c r="L36" s="55"/>
      <c r="M36" s="61"/>
      <c r="N36" s="70">
        <f t="shared" si="1"/>
        <v>10</v>
      </c>
      <c r="O36" s="71">
        <f t="shared" si="2"/>
        <v>9</v>
      </c>
      <c r="P36" s="68">
        <v>0</v>
      </c>
      <c r="Q36" s="53">
        <f t="shared" si="3"/>
        <v>-9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>
        <v>3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400</v>
      </c>
      <c r="F86" s="55">
        <v>100</v>
      </c>
      <c r="G86" s="61">
        <v>100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100</v>
      </c>
      <c r="O86" s="71">
        <f>IF(ISERROR(G86+I86+K86+M86),"Invalid Input",G86+I86+K86+M86)</f>
        <v>100</v>
      </c>
      <c r="P86" s="68">
        <v>0</v>
      </c>
      <c r="Q86" s="53">
        <f>IF(ISERROR(P86-O86),"Invalid Input",(P86-O86))</f>
        <v>-100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SheetNames!A10</f>
        <v>WC022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90" zoomScaleNormal="9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WC023 - Drakenstein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3">
        <v>37713</v>
      </c>
      <c r="E5" s="90" t="s">
        <v>37</v>
      </c>
    </row>
    <row r="6" spans="1:20" x14ac:dyDescent="0.3">
      <c r="C6" s="110" t="s">
        <v>30</v>
      </c>
      <c r="D6" s="123">
        <v>5999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13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3">
        <v>35409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3">
        <v>3026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56486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5999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9">
        <v>56494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30">
        <v>5999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9">
        <v>37991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9">
        <v>5999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54</v>
      </c>
      <c r="E24" s="60">
        <v>13</v>
      </c>
      <c r="F24" s="55"/>
      <c r="G24" s="61"/>
      <c r="H24" s="55">
        <v>0</v>
      </c>
      <c r="I24" s="61">
        <v>0</v>
      </c>
      <c r="J24" s="55">
        <v>13</v>
      </c>
      <c r="K24" s="61">
        <v>13</v>
      </c>
      <c r="L24" s="55"/>
      <c r="M24" s="61"/>
      <c r="N24" s="70">
        <f t="shared" ref="N24:N36" si="1">IF(ISERROR(L24+J24+H24+F24),"Invalid Input",L24+J24+H24+F24)</f>
        <v>13</v>
      </c>
      <c r="O24" s="71">
        <f t="shared" ref="O24:O36" si="2">IF(ISERROR(G24+I24+K24+M24),"Invalid Input",G24+I24+K24+M24)</f>
        <v>13</v>
      </c>
      <c r="P24" s="68">
        <v>0</v>
      </c>
      <c r="Q24" s="53">
        <f t="shared" ref="Q24:Q36" si="3">IF(ISERROR(P24-O24),"Invalid Input",(P24-O24))</f>
        <v>-13</v>
      </c>
      <c r="R24" s="16" t="b">
        <v>1</v>
      </c>
      <c r="S24" s="98"/>
      <c r="T24" s="131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/>
      <c r="I25" s="61"/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131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>
        <v>0</v>
      </c>
      <c r="F26" s="55"/>
      <c r="G26" s="61"/>
      <c r="H26" s="55"/>
      <c r="I26" s="61"/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131"/>
    </row>
    <row r="27" spans="1:20" ht="15" customHeight="1" x14ac:dyDescent="0.3">
      <c r="A27" s="23"/>
      <c r="B27" s="145" t="s">
        <v>29</v>
      </c>
      <c r="C27" s="146">
        <v>0</v>
      </c>
      <c r="D27" s="59">
        <v>0</v>
      </c>
      <c r="E27" s="60">
        <v>45</v>
      </c>
      <c r="F27" s="55"/>
      <c r="G27" s="61"/>
      <c r="H27" s="55"/>
      <c r="I27" s="61"/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131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/>
      <c r="G28" s="61"/>
      <c r="H28" s="55"/>
      <c r="I28" s="61"/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 t="s">
        <v>190</v>
      </c>
      <c r="T28" s="131"/>
    </row>
    <row r="29" spans="1:20" ht="15" customHeight="1" x14ac:dyDescent="0.3">
      <c r="A29" s="23"/>
      <c r="B29" s="145" t="s">
        <v>35</v>
      </c>
      <c r="C29" s="146">
        <v>0</v>
      </c>
      <c r="D29" s="59">
        <v>0</v>
      </c>
      <c r="E29" s="60">
        <v>380</v>
      </c>
      <c r="F29" s="55"/>
      <c r="G29" s="61"/>
      <c r="H29" s="55"/>
      <c r="I29" s="61"/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 t="s">
        <v>191</v>
      </c>
      <c r="T29" s="131"/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>
        <v>154630</v>
      </c>
      <c r="F30" s="55"/>
      <c r="G30" s="61"/>
      <c r="H30" s="55"/>
      <c r="I30" s="61"/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 t="s">
        <v>191</v>
      </c>
      <c r="T30" s="131"/>
    </row>
    <row r="31" spans="1:20" ht="15" customHeight="1" x14ac:dyDescent="0.3">
      <c r="A31" s="23"/>
      <c r="B31" s="113" t="s">
        <v>87</v>
      </c>
      <c r="C31" s="115"/>
      <c r="D31" s="59">
        <v>5</v>
      </c>
      <c r="E31" s="60">
        <v>12</v>
      </c>
      <c r="F31" s="55"/>
      <c r="G31" s="61"/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 t="s">
        <v>191</v>
      </c>
      <c r="T31" s="131"/>
    </row>
    <row r="32" spans="1:20" ht="15" customHeight="1" x14ac:dyDescent="0.3">
      <c r="A32" s="23"/>
      <c r="B32" s="145" t="s">
        <v>31</v>
      </c>
      <c r="C32" s="146">
        <v>0</v>
      </c>
      <c r="D32" s="59">
        <v>5</v>
      </c>
      <c r="E32" s="60">
        <v>12</v>
      </c>
      <c r="F32" s="55"/>
      <c r="G32" s="61"/>
      <c r="H32" s="55"/>
      <c r="I32" s="61">
        <v>1</v>
      </c>
      <c r="J32" s="55"/>
      <c r="K32" s="61">
        <v>1</v>
      </c>
      <c r="L32" s="55"/>
      <c r="M32" s="61"/>
      <c r="N32" s="70">
        <f t="shared" si="1"/>
        <v>0</v>
      </c>
      <c r="O32" s="71">
        <f t="shared" si="2"/>
        <v>2</v>
      </c>
      <c r="P32" s="68">
        <v>0</v>
      </c>
      <c r="Q32" s="53">
        <f t="shared" si="3"/>
        <v>-2</v>
      </c>
      <c r="R32" s="16" t="b">
        <v>1</v>
      </c>
      <c r="S32" s="98"/>
      <c r="T32" s="131"/>
    </row>
    <row r="33" spans="1:20" ht="15" customHeight="1" x14ac:dyDescent="0.3">
      <c r="A33" s="23"/>
      <c r="B33" s="145" t="s">
        <v>75</v>
      </c>
      <c r="C33" s="146">
        <v>0</v>
      </c>
      <c r="D33" s="59">
        <v>0</v>
      </c>
      <c r="E33" s="60">
        <v>8</v>
      </c>
      <c r="F33" s="55"/>
      <c r="G33" s="61"/>
      <c r="H33" s="55"/>
      <c r="I33" s="61"/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 t="s">
        <v>191</v>
      </c>
      <c r="T33" s="131"/>
    </row>
    <row r="34" spans="1:20" ht="15" customHeight="1" x14ac:dyDescent="0.3">
      <c r="A34" s="23"/>
      <c r="B34" s="145" t="s">
        <v>76</v>
      </c>
      <c r="C34" s="146"/>
      <c r="D34" s="59">
        <v>0</v>
      </c>
      <c r="E34" s="60">
        <v>0</v>
      </c>
      <c r="F34" s="55"/>
      <c r="G34" s="61"/>
      <c r="H34" s="55"/>
      <c r="I34" s="61"/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 t="s">
        <v>192</v>
      </c>
      <c r="T34" s="131"/>
    </row>
    <row r="35" spans="1:20" ht="27.6" x14ac:dyDescent="0.3">
      <c r="A35" s="23"/>
      <c r="B35" s="113" t="s">
        <v>88</v>
      </c>
      <c r="C35" s="115"/>
      <c r="D35" s="59">
        <v>0</v>
      </c>
      <c r="E35" s="60">
        <v>4114</v>
      </c>
      <c r="F35" s="55">
        <v>820</v>
      </c>
      <c r="G35" s="61">
        <v>117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820</v>
      </c>
      <c r="O35" s="71">
        <f t="shared" si="2"/>
        <v>117</v>
      </c>
      <c r="P35" s="68">
        <v>0</v>
      </c>
      <c r="Q35" s="53">
        <f t="shared" si="3"/>
        <v>-117</v>
      </c>
      <c r="R35" s="16"/>
      <c r="S35" s="98" t="s">
        <v>193</v>
      </c>
      <c r="T35" s="131"/>
    </row>
    <row r="36" spans="1:20" ht="15" customHeight="1" x14ac:dyDescent="0.3">
      <c r="A36" s="23"/>
      <c r="B36" s="145" t="s">
        <v>77</v>
      </c>
      <c r="C36" s="146"/>
      <c r="D36" s="59">
        <v>0</v>
      </c>
      <c r="E36" s="60">
        <v>1000</v>
      </c>
      <c r="F36" s="55">
        <v>0</v>
      </c>
      <c r="G36" s="61">
        <v>120</v>
      </c>
      <c r="H36" s="55"/>
      <c r="I36" s="61">
        <v>0</v>
      </c>
      <c r="J36" s="55"/>
      <c r="K36" s="61">
        <v>83</v>
      </c>
      <c r="L36" s="55"/>
      <c r="M36" s="61"/>
      <c r="N36" s="70">
        <f t="shared" si="1"/>
        <v>0</v>
      </c>
      <c r="O36" s="71">
        <f t="shared" si="2"/>
        <v>203</v>
      </c>
      <c r="P36" s="68">
        <v>0</v>
      </c>
      <c r="Q36" s="53">
        <f t="shared" si="3"/>
        <v>-203</v>
      </c>
      <c r="R36" s="16" t="b">
        <v>1</v>
      </c>
      <c r="S36" s="98"/>
      <c r="T36" s="131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131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13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131"/>
    </row>
    <row r="40" spans="1:20" ht="15" customHeight="1" x14ac:dyDescent="0.3">
      <c r="A40" s="27"/>
      <c r="B40" s="145" t="s">
        <v>44</v>
      </c>
      <c r="C40" s="146">
        <v>0</v>
      </c>
      <c r="D40" s="59">
        <v>0</v>
      </c>
      <c r="E40" s="60">
        <v>0.4</v>
      </c>
      <c r="F40" s="55">
        <v>0</v>
      </c>
      <c r="G40" s="61">
        <v>2.9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2.9</v>
      </c>
      <c r="P40" s="68">
        <v>0</v>
      </c>
      <c r="Q40" s="53">
        <f>IF(ISERROR(P40-O40),"Invalid Input",(P40-O40))</f>
        <v>-2.9</v>
      </c>
      <c r="R40" s="16" t="b">
        <v>1</v>
      </c>
      <c r="S40" s="98"/>
      <c r="T40" s="131"/>
    </row>
    <row r="41" spans="1:20" ht="15" customHeight="1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131"/>
    </row>
    <row r="42" spans="1:20" ht="15" customHeight="1" x14ac:dyDescent="0.3">
      <c r="A42" s="27"/>
      <c r="B42" s="145" t="s">
        <v>78</v>
      </c>
      <c r="C42" s="146">
        <v>0</v>
      </c>
      <c r="D42" s="59">
        <v>0</v>
      </c>
      <c r="E42" s="60">
        <v>4.7</v>
      </c>
      <c r="F42" s="55">
        <v>0.6</v>
      </c>
      <c r="G42" s="61">
        <v>27.1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0.6</v>
      </c>
      <c r="O42" s="71">
        <f>IF(ISERROR(G42+I42+K42+M42),"Invalid Input",G42+I42+K42+M42)</f>
        <v>27.1</v>
      </c>
      <c r="P42" s="68">
        <v>0</v>
      </c>
      <c r="Q42" s="53">
        <f>IF(ISERROR(P42-O42),"Invalid Input",(P42-O42))</f>
        <v>-27.1</v>
      </c>
      <c r="R42" s="16" t="b">
        <v>1</v>
      </c>
      <c r="S42" s="98"/>
      <c r="T42" s="131"/>
    </row>
    <row r="43" spans="1:20" ht="15" customHeight="1" x14ac:dyDescent="0.3">
      <c r="A43" s="27"/>
      <c r="B43" s="145" t="s">
        <v>79</v>
      </c>
      <c r="C43" s="146">
        <v>0</v>
      </c>
      <c r="D43" s="59">
        <v>0</v>
      </c>
      <c r="E43" s="60">
        <v>2.7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131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131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131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131"/>
    </row>
    <row r="47" spans="1:20" ht="15" customHeight="1" x14ac:dyDescent="0.3">
      <c r="A47" s="27"/>
      <c r="B47" s="145" t="s">
        <v>40</v>
      </c>
      <c r="C47" s="146">
        <v>0</v>
      </c>
      <c r="D47" s="59">
        <v>0</v>
      </c>
      <c r="E47" s="60">
        <v>24.6</v>
      </c>
      <c r="F47" s="55">
        <v>4.0999999999999996</v>
      </c>
      <c r="G47" s="61">
        <v>11.6</v>
      </c>
      <c r="H47" s="55">
        <v>5</v>
      </c>
      <c r="I47" s="61">
        <v>5</v>
      </c>
      <c r="J47" s="55"/>
      <c r="K47" s="61"/>
      <c r="L47" s="55"/>
      <c r="M47" s="61"/>
      <c r="N47" s="70">
        <f>IF(ISERROR(L47+J47+H47+F47),"Invalid Input",L47+J47+H47+F47)</f>
        <v>9.1</v>
      </c>
      <c r="O47" s="71">
        <f>IF(ISERROR(G47+I47+K47+M47),"Invalid Input",G47+I47+K47+M47)</f>
        <v>16.600000000000001</v>
      </c>
      <c r="P47" s="68">
        <v>0</v>
      </c>
      <c r="Q47" s="53">
        <f>IF(ISERROR(P47-O47),"Invalid Input",(P47-O47))</f>
        <v>-16.600000000000001</v>
      </c>
      <c r="R47" s="16" t="b">
        <v>1</v>
      </c>
      <c r="S47" s="98"/>
      <c r="T47" s="131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1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131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31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32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32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32"/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700</v>
      </c>
      <c r="F53" s="55">
        <v>0</v>
      </c>
      <c r="G53" s="61">
        <v>52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52</v>
      </c>
      <c r="P53" s="68">
        <v>0</v>
      </c>
      <c r="Q53" s="53">
        <f>IF(ISERROR(P53-O53),"Invalid Input",(P53-O53))</f>
        <v>-52</v>
      </c>
      <c r="R53" s="16" t="b">
        <v>1</v>
      </c>
      <c r="S53" s="100"/>
      <c r="T53" s="132"/>
    </row>
    <row r="54" spans="1:20" ht="15" customHeight="1" x14ac:dyDescent="0.3">
      <c r="A54" s="27"/>
      <c r="B54" s="145" t="s">
        <v>45</v>
      </c>
      <c r="C54" s="146">
        <v>0</v>
      </c>
      <c r="D54" s="59">
        <v>0</v>
      </c>
      <c r="E54" s="60">
        <v>551</v>
      </c>
      <c r="F54" s="55">
        <v>142</v>
      </c>
      <c r="G54" s="61">
        <v>30</v>
      </c>
      <c r="H54" s="55">
        <v>152</v>
      </c>
      <c r="I54" s="61">
        <v>14</v>
      </c>
      <c r="J54" s="55">
        <v>127</v>
      </c>
      <c r="K54" s="61">
        <v>91</v>
      </c>
      <c r="L54" s="55"/>
      <c r="M54" s="61"/>
      <c r="N54" s="70">
        <f>IF(ISERROR(L54+J54+H54+F54),"Invalid Input",L54+J54+H54+F54)</f>
        <v>421</v>
      </c>
      <c r="O54" s="71">
        <f>IF(ISERROR(G54+I54+K54+M54),"Invalid Input",G54+I54+K54+M54)</f>
        <v>135</v>
      </c>
      <c r="P54" s="68">
        <v>0</v>
      </c>
      <c r="Q54" s="53">
        <f>IF(ISERROR(P54-O54),"Invalid Input",(P54-O54))</f>
        <v>-135</v>
      </c>
      <c r="R54" s="16" t="b">
        <v>1</v>
      </c>
      <c r="S54" s="100"/>
      <c r="T54" s="132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32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32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3380</v>
      </c>
      <c r="F57" s="55">
        <v>720</v>
      </c>
      <c r="G57" s="61">
        <v>949</v>
      </c>
      <c r="H57" s="55">
        <v>40</v>
      </c>
      <c r="I57" s="61">
        <v>18</v>
      </c>
      <c r="J57" s="55">
        <v>30</v>
      </c>
      <c r="K57" s="61">
        <v>15</v>
      </c>
      <c r="L57" s="55"/>
      <c r="M57" s="61"/>
      <c r="N57" s="70">
        <f>IF(ISERROR(L57+J57+H57+F57),"Invalid Input",L57+J57+H57+F57)</f>
        <v>790</v>
      </c>
      <c r="O57" s="71">
        <f>IF(ISERROR(G57+I57+K57+M57),"Invalid Input",G57+I57+K57+M57)</f>
        <v>982</v>
      </c>
      <c r="P57" s="68">
        <v>0</v>
      </c>
      <c r="Q57" s="53">
        <f>IF(ISERROR(P57-O57),"Invalid Input",(P57-O57))</f>
        <v>-982</v>
      </c>
      <c r="R57" s="16" t="b">
        <v>1</v>
      </c>
      <c r="S57" s="100"/>
      <c r="T57" s="132"/>
    </row>
    <row r="58" spans="1:20" ht="15" customHeight="1" x14ac:dyDescent="0.3">
      <c r="A58" s="27"/>
      <c r="B58" s="154" t="s">
        <v>47</v>
      </c>
      <c r="C58" s="155"/>
      <c r="D58" s="59">
        <v>0</v>
      </c>
      <c r="E58" s="60">
        <v>2237</v>
      </c>
      <c r="F58" s="55">
        <v>820</v>
      </c>
      <c r="G58" s="61">
        <v>2593</v>
      </c>
      <c r="H58" s="55">
        <v>152</v>
      </c>
      <c r="I58" s="61">
        <v>14</v>
      </c>
      <c r="J58" s="55">
        <v>127</v>
      </c>
      <c r="K58" s="61">
        <v>91</v>
      </c>
      <c r="L58" s="55"/>
      <c r="M58" s="61"/>
      <c r="N58" s="70">
        <f>IF(ISERROR(L58+J58+H58+F58),"Invalid Input",L58+J58+H58+F58)</f>
        <v>1099</v>
      </c>
      <c r="O58" s="71">
        <f>IF(ISERROR(G58+I58+K58+M58),"Invalid Input",G58+I58+K58+M58)</f>
        <v>2698</v>
      </c>
      <c r="P58" s="68">
        <v>0</v>
      </c>
      <c r="Q58" s="53">
        <f>IF(ISERROR(P58-O58),"Invalid Input",(P58-O58))</f>
        <v>-2698</v>
      </c>
      <c r="R58" s="16" t="b">
        <v>1</v>
      </c>
      <c r="S58" s="100"/>
      <c r="T58" s="132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32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32"/>
    </row>
    <row r="61" spans="1:20" ht="43.2" x14ac:dyDescent="0.3">
      <c r="A61" s="27"/>
      <c r="B61" s="143" t="s">
        <v>81</v>
      </c>
      <c r="C61" s="144"/>
      <c r="D61" s="59">
        <v>0</v>
      </c>
      <c r="E61" s="60">
        <v>500</v>
      </c>
      <c r="F61" s="55">
        <v>0</v>
      </c>
      <c r="G61" s="61">
        <v>0</v>
      </c>
      <c r="H61" s="55">
        <v>150</v>
      </c>
      <c r="I61" s="61"/>
      <c r="J61" s="55"/>
      <c r="K61" s="61">
        <v>99</v>
      </c>
      <c r="L61" s="55"/>
      <c r="M61" s="61"/>
      <c r="N61" s="70">
        <f>IF(ISERROR(L61+J61+H61+F61),"Invalid Input",L61+J61+H61+F61)</f>
        <v>150</v>
      </c>
      <c r="O61" s="71">
        <f>IF(ISERROR(G61+I61+K61+M61),"Invalid Input",G61+I61+K61+M61)</f>
        <v>99</v>
      </c>
      <c r="P61" s="68">
        <v>0</v>
      </c>
      <c r="Q61" s="53">
        <f>IF(ISERROR(P61-O61),"Invalid Input",(P61-O61))</f>
        <v>-99</v>
      </c>
      <c r="R61" s="16" t="b">
        <v>1</v>
      </c>
      <c r="S61" s="100" t="s">
        <v>194</v>
      </c>
      <c r="T61" s="132"/>
    </row>
    <row r="62" spans="1:20" ht="43.2" x14ac:dyDescent="0.3">
      <c r="A62" s="27"/>
      <c r="B62" s="143" t="s">
        <v>80</v>
      </c>
      <c r="C62" s="144"/>
      <c r="D62" s="59">
        <v>0</v>
      </c>
      <c r="E62" s="60">
        <v>3</v>
      </c>
      <c r="F62" s="55">
        <v>0</v>
      </c>
      <c r="G62" s="61">
        <v>0</v>
      </c>
      <c r="H62" s="55">
        <v>0</v>
      </c>
      <c r="I62" s="61"/>
      <c r="J62" s="55"/>
      <c r="K62" s="61">
        <v>1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0" t="s">
        <v>195</v>
      </c>
      <c r="T62" s="132"/>
    </row>
    <row r="63" spans="1:20" ht="57.6" x14ac:dyDescent="0.3">
      <c r="A63" s="27"/>
      <c r="B63" s="143" t="s">
        <v>82</v>
      </c>
      <c r="C63" s="144"/>
      <c r="D63" s="59">
        <v>0</v>
      </c>
      <c r="E63" s="60">
        <v>1000</v>
      </c>
      <c r="F63" s="55">
        <v>0</v>
      </c>
      <c r="G63" s="61">
        <v>0</v>
      </c>
      <c r="H63" s="55">
        <v>5999</v>
      </c>
      <c r="I63" s="61"/>
      <c r="J63" s="55"/>
      <c r="K63" s="61">
        <v>5999</v>
      </c>
      <c r="L63" s="55"/>
      <c r="M63" s="61"/>
      <c r="N63" s="70">
        <f>IF(ISERROR(L63+J63+H63+F63),"Invalid Input",L63+J63+H63+F63)</f>
        <v>5999</v>
      </c>
      <c r="O63" s="71">
        <f>IF(ISERROR(G63+I63+K63+M63),"Invalid Input",G63+I63+K63+M63)</f>
        <v>5999</v>
      </c>
      <c r="P63" s="68">
        <v>0</v>
      </c>
      <c r="Q63" s="53">
        <f>IF(ISERROR(P63-O63),"Invalid Input",(P63-O63))</f>
        <v>-5999</v>
      </c>
      <c r="R63" s="16"/>
      <c r="S63" s="100" t="s">
        <v>196</v>
      </c>
      <c r="T63" s="132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32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32"/>
    </row>
    <row r="66" spans="1:20" ht="28.8" x14ac:dyDescent="0.3">
      <c r="A66" s="27"/>
      <c r="B66" s="37" t="s">
        <v>86</v>
      </c>
      <c r="C66" s="38"/>
      <c r="D66" s="59">
        <v>0</v>
      </c>
      <c r="E66" s="60">
        <v>700</v>
      </c>
      <c r="F66" s="55">
        <v>150</v>
      </c>
      <c r="G66" s="61">
        <v>138</v>
      </c>
      <c r="H66" s="55">
        <v>150</v>
      </c>
      <c r="I66" s="61">
        <v>143</v>
      </c>
      <c r="J66" s="55">
        <v>150</v>
      </c>
      <c r="K66" s="61">
        <v>111</v>
      </c>
      <c r="L66" s="55"/>
      <c r="M66" s="61"/>
      <c r="N66" s="70">
        <f>IF(ISERROR(L66+J66+H66+F66),"Invalid Input",L66+J66+H66+F66)</f>
        <v>450</v>
      </c>
      <c r="O66" s="71">
        <f>IF(ISERROR(G66+I66+K66+M66),"Invalid Input",G66+I66+K66+M66)</f>
        <v>392</v>
      </c>
      <c r="P66" s="68">
        <v>0</v>
      </c>
      <c r="Q66" s="53">
        <f>IF(ISERROR(P66-O66),"Invalid Input",(P66-O66))</f>
        <v>-392</v>
      </c>
      <c r="R66" s="16" t="b">
        <v>1</v>
      </c>
      <c r="S66" s="100" t="s">
        <v>175</v>
      </c>
      <c r="T66" s="132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32"/>
    </row>
    <row r="68" spans="1:20" ht="28.8" x14ac:dyDescent="0.3">
      <c r="A68" s="23"/>
      <c r="B68" s="37" t="s">
        <v>84</v>
      </c>
      <c r="C68" s="38"/>
      <c r="D68" s="59">
        <v>2973</v>
      </c>
      <c r="E68" s="60">
        <v>250</v>
      </c>
      <c r="F68" s="55">
        <v>60</v>
      </c>
      <c r="G68" s="61">
        <v>193</v>
      </c>
      <c r="H68" s="55">
        <v>50</v>
      </c>
      <c r="I68" s="61">
        <v>90</v>
      </c>
      <c r="J68" s="55">
        <v>50</v>
      </c>
      <c r="K68" s="61">
        <v>19</v>
      </c>
      <c r="L68" s="55"/>
      <c r="M68" s="61"/>
      <c r="N68" s="70">
        <f>IF(ISERROR(L68+J68+H68+F68),"Invalid Input",L68+J68+H68+F68)</f>
        <v>160</v>
      </c>
      <c r="O68" s="71">
        <f>IF(ISERROR(G68+I68+K68+M68),"Invalid Input",G68+I68+K68+M68)</f>
        <v>302</v>
      </c>
      <c r="P68" s="68">
        <v>0</v>
      </c>
      <c r="Q68" s="53">
        <f>IF(ISERROR(P68-O68),"Invalid Input",(P68-O68))</f>
        <v>-302</v>
      </c>
      <c r="R68" s="16" t="b">
        <v>1</v>
      </c>
      <c r="S68" s="100" t="s">
        <v>176</v>
      </c>
      <c r="T68" s="132"/>
    </row>
    <row r="69" spans="1:20" ht="28.8" x14ac:dyDescent="0.3">
      <c r="A69" s="17"/>
      <c r="B69" s="37" t="s">
        <v>85</v>
      </c>
      <c r="C69" s="38"/>
      <c r="D69" s="59">
        <v>0</v>
      </c>
      <c r="E69" s="60">
        <v>40</v>
      </c>
      <c r="F69" s="55">
        <v>11</v>
      </c>
      <c r="G69" s="61">
        <v>11</v>
      </c>
      <c r="H69" s="55">
        <v>21</v>
      </c>
      <c r="I69" s="61">
        <v>21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32</v>
      </c>
      <c r="O69" s="71">
        <f>IF(ISERROR(G69+I69+K69+M69),"Invalid Input",G69+I69+K69+M69)</f>
        <v>32</v>
      </c>
      <c r="P69" s="68">
        <v>0</v>
      </c>
      <c r="Q69" s="53">
        <f>IF(ISERROR(P69-O69),"Invalid Input",(P69-O69))</f>
        <v>-32</v>
      </c>
      <c r="R69" s="16" t="b">
        <v>1</v>
      </c>
      <c r="S69" s="100" t="s">
        <v>177</v>
      </c>
      <c r="T69" s="132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32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32"/>
    </row>
    <row r="72" spans="1:20" ht="14.1" customHeight="1" x14ac:dyDescent="0.3">
      <c r="A72" s="23"/>
      <c r="B72" s="143" t="s">
        <v>48</v>
      </c>
      <c r="C72" s="144"/>
      <c r="D72" s="59">
        <v>0</v>
      </c>
      <c r="E72" s="60">
        <v>2</v>
      </c>
      <c r="F72" s="55">
        <v>1</v>
      </c>
      <c r="G72" s="61">
        <v>1</v>
      </c>
      <c r="H72" s="55">
        <v>1</v>
      </c>
      <c r="I72" s="61">
        <v>1</v>
      </c>
      <c r="J72" s="55"/>
      <c r="K72" s="61">
        <v>0</v>
      </c>
      <c r="L72" s="55"/>
      <c r="M72" s="61"/>
      <c r="N72" s="70">
        <f t="shared" ref="N72:N83" si="4">IF(ISERROR(L72+J72+H72+F72),"Invalid Input",L72+J72+H72+F72)</f>
        <v>2</v>
      </c>
      <c r="O72" s="71">
        <f t="shared" ref="O72:O83" si="5">IF(ISERROR(G72+I72+K72+M72),"Invalid Input",G72+I72+K72+M72)</f>
        <v>2</v>
      </c>
      <c r="P72" s="68">
        <v>0</v>
      </c>
      <c r="Q72" s="53">
        <f t="shared" ref="Q72:Q83" si="6">IF(ISERROR(P72-O72),"Invalid Input",(P72-O72))</f>
        <v>-2</v>
      </c>
      <c r="R72" s="16" t="b">
        <v>1</v>
      </c>
      <c r="S72" s="100"/>
      <c r="T72" s="132"/>
    </row>
    <row r="73" spans="1:20" x14ac:dyDescent="0.3">
      <c r="A73" s="27"/>
      <c r="B73" s="143" t="s">
        <v>49</v>
      </c>
      <c r="C73" s="144"/>
      <c r="D73" s="59">
        <v>0</v>
      </c>
      <c r="E73" s="60">
        <v>2</v>
      </c>
      <c r="F73" s="55">
        <v>0</v>
      </c>
      <c r="G73" s="61">
        <v>0</v>
      </c>
      <c r="H73" s="55">
        <v>1</v>
      </c>
      <c r="I73" s="61">
        <v>0</v>
      </c>
      <c r="J73" s="55"/>
      <c r="K73" s="61">
        <v>2</v>
      </c>
      <c r="L73" s="55"/>
      <c r="M73" s="61"/>
      <c r="N73" s="70">
        <f t="shared" si="4"/>
        <v>1</v>
      </c>
      <c r="O73" s="71">
        <f t="shared" si="5"/>
        <v>2</v>
      </c>
      <c r="P73" s="68">
        <v>0</v>
      </c>
      <c r="Q73" s="53">
        <f t="shared" si="6"/>
        <v>-2</v>
      </c>
      <c r="R73" s="16" t="b">
        <v>1</v>
      </c>
      <c r="S73" s="100"/>
      <c r="T73" s="132"/>
    </row>
    <row r="74" spans="1:20" x14ac:dyDescent="0.3">
      <c r="A74" s="27"/>
      <c r="B74" s="143" t="s">
        <v>50</v>
      </c>
      <c r="C74" s="144"/>
      <c r="D74" s="59">
        <v>0</v>
      </c>
      <c r="E74" s="60">
        <v>5</v>
      </c>
      <c r="F74" s="55">
        <v>0</v>
      </c>
      <c r="G74" s="61">
        <v>0</v>
      </c>
      <c r="H74" s="55">
        <v>10</v>
      </c>
      <c r="I74" s="61">
        <v>11</v>
      </c>
      <c r="J74" s="55">
        <v>10</v>
      </c>
      <c r="K74" s="61">
        <v>10</v>
      </c>
      <c r="L74" s="55"/>
      <c r="M74" s="61"/>
      <c r="N74" s="70">
        <f t="shared" si="4"/>
        <v>20</v>
      </c>
      <c r="O74" s="71">
        <f t="shared" si="5"/>
        <v>21</v>
      </c>
      <c r="P74" s="68">
        <v>0</v>
      </c>
      <c r="Q74" s="53">
        <f t="shared" si="6"/>
        <v>-21</v>
      </c>
      <c r="R74" s="16" t="b">
        <v>1</v>
      </c>
      <c r="S74" s="100"/>
      <c r="T74" s="132"/>
    </row>
    <row r="75" spans="1:20" x14ac:dyDescent="0.3">
      <c r="A75" s="27"/>
      <c r="B75" s="143" t="s">
        <v>51</v>
      </c>
      <c r="C75" s="144"/>
      <c r="D75" s="59">
        <v>0</v>
      </c>
      <c r="E75" s="60">
        <v>1</v>
      </c>
      <c r="F75" s="55">
        <v>0</v>
      </c>
      <c r="G75" s="61">
        <v>0</v>
      </c>
      <c r="H75" s="55">
        <v>1</v>
      </c>
      <c r="I75" s="61">
        <v>1</v>
      </c>
      <c r="J75" s="55"/>
      <c r="K75" s="61"/>
      <c r="L75" s="55"/>
      <c r="M75" s="61"/>
      <c r="N75" s="70">
        <f t="shared" si="4"/>
        <v>1</v>
      </c>
      <c r="O75" s="71">
        <f t="shared" si="5"/>
        <v>1</v>
      </c>
      <c r="P75" s="68">
        <v>0</v>
      </c>
      <c r="Q75" s="53">
        <f t="shared" si="6"/>
        <v>-1</v>
      </c>
      <c r="R75" s="16" t="b">
        <v>1</v>
      </c>
      <c r="S75" s="100"/>
      <c r="T75" s="132"/>
    </row>
    <row r="76" spans="1:20" ht="26.25" customHeight="1" x14ac:dyDescent="0.3">
      <c r="A76" s="17"/>
      <c r="B76" s="145" t="s">
        <v>52</v>
      </c>
      <c r="C76" s="146"/>
      <c r="D76" s="59">
        <v>0</v>
      </c>
      <c r="E76" s="60">
        <v>2</v>
      </c>
      <c r="F76" s="55">
        <v>0</v>
      </c>
      <c r="G76" s="61">
        <v>0</v>
      </c>
      <c r="H76" s="55"/>
      <c r="I76" s="61"/>
      <c r="J76" s="55"/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32"/>
    </row>
    <row r="77" spans="1:20" x14ac:dyDescent="0.3">
      <c r="A77" s="27"/>
      <c r="B77" s="143" t="s">
        <v>53</v>
      </c>
      <c r="C77" s="144"/>
      <c r="D77" s="59">
        <v>0</v>
      </c>
      <c r="E77" s="60">
        <v>0</v>
      </c>
      <c r="F77" s="55">
        <v>0</v>
      </c>
      <c r="G77" s="61">
        <v>0</v>
      </c>
      <c r="H77" s="55"/>
      <c r="I77" s="61"/>
      <c r="J77" s="55"/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32"/>
    </row>
    <row r="78" spans="1:20" x14ac:dyDescent="0.3">
      <c r="A78" s="27"/>
      <c r="B78" s="143" t="s">
        <v>54</v>
      </c>
      <c r="C78" s="144"/>
      <c r="D78" s="59">
        <v>0</v>
      </c>
      <c r="E78" s="60">
        <v>1</v>
      </c>
      <c r="F78" s="55">
        <v>0</v>
      </c>
      <c r="G78" s="61">
        <v>0</v>
      </c>
      <c r="H78" s="55"/>
      <c r="I78" s="61"/>
      <c r="J78" s="55"/>
      <c r="K78" s="61">
        <v>1</v>
      </c>
      <c r="L78" s="55"/>
      <c r="M78" s="61"/>
      <c r="N78" s="70">
        <f t="shared" si="4"/>
        <v>0</v>
      </c>
      <c r="O78" s="71">
        <f t="shared" si="5"/>
        <v>1</v>
      </c>
      <c r="P78" s="68">
        <v>0</v>
      </c>
      <c r="Q78" s="53">
        <f t="shared" si="6"/>
        <v>-1</v>
      </c>
      <c r="R78" s="16" t="b">
        <v>1</v>
      </c>
      <c r="S78" s="100"/>
      <c r="T78" s="132"/>
    </row>
    <row r="79" spans="1:20" x14ac:dyDescent="0.3">
      <c r="A79" s="17"/>
      <c r="B79" s="143" t="s">
        <v>55</v>
      </c>
      <c r="C79" s="144"/>
      <c r="D79" s="59">
        <v>0</v>
      </c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32"/>
    </row>
    <row r="80" spans="1:20" x14ac:dyDescent="0.3">
      <c r="A80" s="27"/>
      <c r="B80" s="143" t="s">
        <v>56</v>
      </c>
      <c r="C80" s="144"/>
      <c r="D80" s="59">
        <v>0</v>
      </c>
      <c r="E80" s="60">
        <v>4</v>
      </c>
      <c r="F80" s="55">
        <v>0</v>
      </c>
      <c r="G80" s="61">
        <v>0</v>
      </c>
      <c r="H80" s="55"/>
      <c r="I80" s="61"/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32"/>
    </row>
    <row r="81" spans="1:20" x14ac:dyDescent="0.3">
      <c r="A81" s="27"/>
      <c r="B81" s="143" t="s">
        <v>57</v>
      </c>
      <c r="C81" s="144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32"/>
    </row>
    <row r="82" spans="1:20" x14ac:dyDescent="0.3">
      <c r="A82" s="27"/>
      <c r="B82" s="143" t="s">
        <v>58</v>
      </c>
      <c r="C82" s="14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 t="s">
        <v>178</v>
      </c>
      <c r="T82" s="132"/>
    </row>
    <row r="83" spans="1:20" x14ac:dyDescent="0.3">
      <c r="A83" s="27"/>
      <c r="B83" s="143" t="s">
        <v>59</v>
      </c>
      <c r="C83" s="144"/>
      <c r="D83" s="59">
        <v>2</v>
      </c>
      <c r="E83" s="60">
        <v>0</v>
      </c>
      <c r="F83" s="55">
        <v>0</v>
      </c>
      <c r="G83" s="61">
        <v>1</v>
      </c>
      <c r="H83" s="55">
        <v>1</v>
      </c>
      <c r="I83" s="61"/>
      <c r="J83" s="55"/>
      <c r="K83" s="61">
        <v>0</v>
      </c>
      <c r="L83" s="55"/>
      <c r="M83" s="61"/>
      <c r="N83" s="70">
        <f t="shared" si="4"/>
        <v>1</v>
      </c>
      <c r="O83" s="71">
        <f t="shared" si="5"/>
        <v>1</v>
      </c>
      <c r="P83" s="68">
        <v>0</v>
      </c>
      <c r="Q83" s="53">
        <f t="shared" si="6"/>
        <v>-1</v>
      </c>
      <c r="R83" s="16" t="b">
        <v>1</v>
      </c>
      <c r="S83" s="100"/>
      <c r="T83" s="132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32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32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1000</v>
      </c>
      <c r="F86" s="55">
        <v>200</v>
      </c>
      <c r="G86" s="61">
        <v>293</v>
      </c>
      <c r="H86" s="55">
        <v>300</v>
      </c>
      <c r="I86" s="61">
        <v>246</v>
      </c>
      <c r="J86" s="55">
        <v>300</v>
      </c>
      <c r="K86" s="61">
        <v>289</v>
      </c>
      <c r="L86" s="55"/>
      <c r="M86" s="61"/>
      <c r="N86" s="70">
        <f>IF(ISERROR(L86+J86+H86+F86),"Invalid Input",L86+J86+H86+F86)</f>
        <v>800</v>
      </c>
      <c r="O86" s="71">
        <f>IF(ISERROR(G86+I86+K86+M86),"Invalid Input",G86+I86+K86+M86)</f>
        <v>828</v>
      </c>
      <c r="P86" s="68">
        <v>0</v>
      </c>
      <c r="Q86" s="53">
        <f>IF(ISERROR(P86-O86),"Invalid Input",(P86-O86))</f>
        <v>-828</v>
      </c>
      <c r="R86" s="16" t="b">
        <v>1</v>
      </c>
      <c r="S86" s="100"/>
      <c r="T86" s="132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SheetNames!A11</f>
        <v>WC023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2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WC024 - Stellenbosch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588</v>
      </c>
      <c r="E5" s="90" t="s">
        <v>37</v>
      </c>
    </row>
    <row r="6" spans="1:20" x14ac:dyDescent="0.3">
      <c r="C6" s="110" t="s">
        <v>30</v>
      </c>
      <c r="D6" s="121">
        <v>25126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120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26571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33">
        <v>5527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33">
        <v>41019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7">
        <v>25126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33">
        <v>26571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7">
        <v>25126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33">
        <v>37926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7">
        <v>25126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>
        <v>120</v>
      </c>
      <c r="F24" s="55">
        <v>0</v>
      </c>
      <c r="G24" s="61">
        <v>0</v>
      </c>
      <c r="H24" s="55">
        <v>120</v>
      </c>
      <c r="I24" s="61">
        <v>120</v>
      </c>
      <c r="J24" s="55"/>
      <c r="K24" s="61"/>
      <c r="L24" s="55"/>
      <c r="M24" s="61"/>
      <c r="N24" s="70">
        <f t="shared" ref="N24:N36" si="1">IF(ISERROR(L24+J24+H24+F24),"Invalid Input",L24+J24+H24+F24)</f>
        <v>120</v>
      </c>
      <c r="O24" s="71">
        <f t="shared" ref="O24:O36" si="2">IF(ISERROR(G24+I24+K24+M24),"Invalid Input",G24+I24+K24+M24)</f>
        <v>120</v>
      </c>
      <c r="P24" s="68">
        <v>0</v>
      </c>
      <c r="Q24" s="53">
        <f t="shared" ref="Q24:Q36" si="3">IF(ISERROR(P24-O24),"Invalid Input",(P24-O24))</f>
        <v>-120</v>
      </c>
      <c r="R24" s="16" t="b">
        <v>1</v>
      </c>
      <c r="S24" s="98" t="s">
        <v>179</v>
      </c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>
        <v>0</v>
      </c>
      <c r="F25" s="55"/>
      <c r="G25" s="61"/>
      <c r="H25" s="55"/>
      <c r="I25" s="61"/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>
        <v>2</v>
      </c>
      <c r="F26" s="55">
        <v>0</v>
      </c>
      <c r="G26" s="61"/>
      <c r="H26" s="55">
        <v>0</v>
      </c>
      <c r="I26" s="61"/>
      <c r="J26" s="55"/>
      <c r="K26" s="61">
        <v>1</v>
      </c>
      <c r="L26" s="55"/>
      <c r="M26" s="61"/>
      <c r="N26" s="70">
        <f t="shared" si="1"/>
        <v>0</v>
      </c>
      <c r="O26" s="71">
        <f t="shared" si="2"/>
        <v>1</v>
      </c>
      <c r="P26" s="68">
        <v>0</v>
      </c>
      <c r="Q26" s="53">
        <f t="shared" si="3"/>
        <v>-1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>
        <v>50</v>
      </c>
      <c r="F27" s="55">
        <v>0</v>
      </c>
      <c r="G27" s="61"/>
      <c r="H27" s="55">
        <v>0</v>
      </c>
      <c r="I27" s="61"/>
      <c r="J27" s="55">
        <v>0</v>
      </c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>
        <v>10</v>
      </c>
      <c r="F28" s="55">
        <v>0</v>
      </c>
      <c r="G28" s="61"/>
      <c r="H28" s="55">
        <v>0</v>
      </c>
      <c r="I28" s="61"/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>
        <v>8</v>
      </c>
      <c r="F29" s="55">
        <v>0</v>
      </c>
      <c r="G29" s="61"/>
      <c r="H29" s="55">
        <v>0</v>
      </c>
      <c r="I29" s="61"/>
      <c r="J29" s="55">
        <v>0</v>
      </c>
      <c r="K29" s="61">
        <v>5</v>
      </c>
      <c r="L29" s="55"/>
      <c r="M29" s="61"/>
      <c r="N29" s="70">
        <f t="shared" si="1"/>
        <v>0</v>
      </c>
      <c r="O29" s="71">
        <f t="shared" si="2"/>
        <v>5</v>
      </c>
      <c r="P29" s="68">
        <v>0</v>
      </c>
      <c r="Q29" s="53">
        <f t="shared" si="3"/>
        <v>-5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>
        <v>6300</v>
      </c>
      <c r="F30" s="55">
        <v>6000</v>
      </c>
      <c r="G30" s="61">
        <v>6000</v>
      </c>
      <c r="H30" s="55">
        <v>0</v>
      </c>
      <c r="I30" s="61"/>
      <c r="J30" s="55">
        <v>300</v>
      </c>
      <c r="K30" s="61">
        <v>100</v>
      </c>
      <c r="L30" s="55"/>
      <c r="M30" s="61"/>
      <c r="N30" s="70">
        <f t="shared" si="1"/>
        <v>6300</v>
      </c>
      <c r="O30" s="71">
        <f t="shared" si="2"/>
        <v>6100</v>
      </c>
      <c r="P30" s="68">
        <v>0</v>
      </c>
      <c r="Q30" s="53">
        <f t="shared" si="3"/>
        <v>-6100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>
        <v>27</v>
      </c>
      <c r="F31" s="55">
        <v>6</v>
      </c>
      <c r="G31" s="61">
        <v>6</v>
      </c>
      <c r="H31" s="55">
        <v>7</v>
      </c>
      <c r="I31" s="61">
        <v>7</v>
      </c>
      <c r="J31" s="55">
        <v>7</v>
      </c>
      <c r="K31" s="61">
        <v>7</v>
      </c>
      <c r="L31" s="55"/>
      <c r="M31" s="61"/>
      <c r="N31" s="70">
        <f t="shared" si="1"/>
        <v>20</v>
      </c>
      <c r="O31" s="71">
        <f t="shared" si="2"/>
        <v>20</v>
      </c>
      <c r="P31" s="68">
        <v>0</v>
      </c>
      <c r="Q31" s="53">
        <f t="shared" si="3"/>
        <v>-20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>
        <v>7</v>
      </c>
      <c r="F32" s="55">
        <v>0</v>
      </c>
      <c r="G32" s="61"/>
      <c r="H32" s="55">
        <v>0</v>
      </c>
      <c r="I32" s="61"/>
      <c r="J32" s="55">
        <v>0</v>
      </c>
      <c r="K32" s="61">
        <v>5</v>
      </c>
      <c r="L32" s="55"/>
      <c r="M32" s="61"/>
      <c r="N32" s="70">
        <f t="shared" si="1"/>
        <v>0</v>
      </c>
      <c r="O32" s="71">
        <f t="shared" si="2"/>
        <v>5</v>
      </c>
      <c r="P32" s="68">
        <v>0</v>
      </c>
      <c r="Q32" s="53">
        <f t="shared" si="3"/>
        <v>-5</v>
      </c>
      <c r="R32" s="16" t="b">
        <v>1</v>
      </c>
      <c r="S32" s="98" t="s">
        <v>180</v>
      </c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>
        <v>3</v>
      </c>
      <c r="F33" s="55">
        <v>0</v>
      </c>
      <c r="G33" s="61">
        <v>0</v>
      </c>
      <c r="H33" s="55">
        <v>0</v>
      </c>
      <c r="I33" s="61">
        <v>0</v>
      </c>
      <c r="J33" s="55">
        <v>1</v>
      </c>
      <c r="K33" s="61">
        <v>0</v>
      </c>
      <c r="L33" s="55"/>
      <c r="M33" s="61"/>
      <c r="N33" s="70">
        <f t="shared" si="1"/>
        <v>1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27.6" x14ac:dyDescent="0.3">
      <c r="A35" s="23"/>
      <c r="B35" s="113" t="s">
        <v>88</v>
      </c>
      <c r="C35" s="115"/>
      <c r="D35" s="59"/>
      <c r="E35" s="60">
        <v>266</v>
      </c>
      <c r="F35" s="55">
        <v>100</v>
      </c>
      <c r="G35" s="61">
        <v>76</v>
      </c>
      <c r="H35" s="55">
        <v>0</v>
      </c>
      <c r="I35" s="61"/>
      <c r="J35" s="55">
        <v>0</v>
      </c>
      <c r="K35" s="61">
        <v>0</v>
      </c>
      <c r="L35" s="55"/>
      <c r="M35" s="61"/>
      <c r="N35" s="70">
        <f t="shared" si="1"/>
        <v>100</v>
      </c>
      <c r="O35" s="71">
        <f t="shared" si="2"/>
        <v>76</v>
      </c>
      <c r="P35" s="68">
        <v>0</v>
      </c>
      <c r="Q35" s="53">
        <f t="shared" si="3"/>
        <v>-76</v>
      </c>
      <c r="R35" s="16"/>
      <c r="S35" s="98" t="s">
        <v>181</v>
      </c>
      <c r="T35" s="98"/>
    </row>
    <row r="36" spans="1:20" ht="15" customHeight="1" x14ac:dyDescent="0.3">
      <c r="A36" s="23"/>
      <c r="B36" s="145" t="s">
        <v>77</v>
      </c>
      <c r="C36" s="146"/>
      <c r="D36" s="59"/>
      <c r="E36" s="60">
        <v>294</v>
      </c>
      <c r="F36" s="55">
        <v>23</v>
      </c>
      <c r="G36" s="61">
        <v>23</v>
      </c>
      <c r="H36" s="55">
        <v>37</v>
      </c>
      <c r="I36" s="61">
        <v>37</v>
      </c>
      <c r="J36" s="55">
        <v>114</v>
      </c>
      <c r="K36" s="61">
        <v>17</v>
      </c>
      <c r="L36" s="55"/>
      <c r="M36" s="61"/>
      <c r="N36" s="70">
        <f t="shared" si="1"/>
        <v>174</v>
      </c>
      <c r="O36" s="71">
        <f t="shared" si="2"/>
        <v>77</v>
      </c>
      <c r="P36" s="68">
        <v>0</v>
      </c>
      <c r="Q36" s="53">
        <f t="shared" si="3"/>
        <v>-77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>
        <v>0</v>
      </c>
      <c r="E40" s="60">
        <v>1</v>
      </c>
      <c r="F40" s="55">
        <v>0</v>
      </c>
      <c r="G40" s="61">
        <v>0</v>
      </c>
      <c r="H40" s="55"/>
      <c r="I40" s="61"/>
      <c r="J40" s="55">
        <v>1</v>
      </c>
      <c r="K40" s="61">
        <v>0</v>
      </c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>
        <v>1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1</v>
      </c>
      <c r="P41" s="68">
        <v>0</v>
      </c>
      <c r="Q41" s="53">
        <f>IF(ISERROR(P41-O41),"Invalid Input",(P41-O41))</f>
        <v>-1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v>30</v>
      </c>
      <c r="E42" s="60">
        <v>6</v>
      </c>
      <c r="F42" s="55">
        <v>0</v>
      </c>
      <c r="G42" s="61">
        <v>0</v>
      </c>
      <c r="H42" s="55"/>
      <c r="I42" s="61"/>
      <c r="J42" s="55">
        <v>6</v>
      </c>
      <c r="K42" s="61">
        <v>5</v>
      </c>
      <c r="L42" s="55"/>
      <c r="M42" s="61"/>
      <c r="N42" s="70">
        <f>IF(ISERROR(L42+J42+H42+F42),"Invalid Input",L42+J42+H42+F42)</f>
        <v>6</v>
      </c>
      <c r="O42" s="71">
        <f>IF(ISERROR(G42+I42+K42+M42),"Invalid Input",G42+I42+K42+M42)</f>
        <v>5</v>
      </c>
      <c r="P42" s="68">
        <v>0</v>
      </c>
      <c r="Q42" s="53">
        <f>IF(ISERROR(P42-O42),"Invalid Input",(P42-O42))</f>
        <v>-5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v>0</v>
      </c>
      <c r="E43" s="60">
        <v>1</v>
      </c>
      <c r="F43" s="55">
        <v>0</v>
      </c>
      <c r="G43" s="61">
        <v>0</v>
      </c>
      <c r="H43" s="55"/>
      <c r="I43" s="61"/>
      <c r="J43" s="55">
        <v>1</v>
      </c>
      <c r="K43" s="61">
        <v>0</v>
      </c>
      <c r="L43" s="55"/>
      <c r="M43" s="61"/>
      <c r="N43" s="70">
        <f>IF(ISERROR(L43+J43+H43+F43),"Invalid Input",L43+J43+H43+F43)</f>
        <v>1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>
        <v>16</v>
      </c>
      <c r="E47" s="60">
        <v>4</v>
      </c>
      <c r="F47" s="55">
        <v>0</v>
      </c>
      <c r="G47" s="61">
        <v>0</v>
      </c>
      <c r="H47" s="55"/>
      <c r="I47" s="61"/>
      <c r="J47" s="55">
        <v>4</v>
      </c>
      <c r="K47" s="61">
        <v>3</v>
      </c>
      <c r="L47" s="55"/>
      <c r="M47" s="61"/>
      <c r="N47" s="70">
        <f>IF(ISERROR(L47+J47+H47+F47),"Invalid Input",L47+J47+H47+F47)</f>
        <v>4</v>
      </c>
      <c r="O47" s="71">
        <f>IF(ISERROR(G47+I47+K47+M47),"Invalid Input",G47+I47+K47+M47)</f>
        <v>3</v>
      </c>
      <c r="P47" s="68">
        <v>0</v>
      </c>
      <c r="Q47" s="53">
        <f>IF(ISERROR(P47-O47),"Invalid Input",(P47-O47))</f>
        <v>-3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2</v>
      </c>
      <c r="F49" s="55">
        <v>0</v>
      </c>
      <c r="G49" s="61">
        <v>0</v>
      </c>
      <c r="H49" s="55"/>
      <c r="I49" s="61"/>
      <c r="J49" s="55">
        <v>2</v>
      </c>
      <c r="K49" s="61">
        <v>1</v>
      </c>
      <c r="L49" s="55"/>
      <c r="M49" s="61"/>
      <c r="N49" s="70">
        <f>IF(ISERROR(L49+J49+H49+F49),"Invalid Input",L49+J49+H49+F49)</f>
        <v>2</v>
      </c>
      <c r="O49" s="71">
        <f>IF(ISERROR(G49+I49+K49+M49),"Invalid Input",G49+I49+K49+M49)</f>
        <v>1</v>
      </c>
      <c r="P49" s="68">
        <v>0</v>
      </c>
      <c r="Q49" s="53">
        <f>IF(ISERROR(P49-O49),"Invalid Input",(P49-O49))</f>
        <v>-1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>
        <v>1650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1650</v>
      </c>
      <c r="P61" s="68">
        <v>0</v>
      </c>
      <c r="Q61" s="53">
        <f>IF(ISERROR(P61-O61),"Invalid Input",(P61-O61))</f>
        <v>-1650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>
        <v>1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>
        <v>25216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25216</v>
      </c>
      <c r="P63" s="68">
        <v>0</v>
      </c>
      <c r="Q63" s="53">
        <f>IF(ISERROR(P63-O63),"Invalid Input",(P63-O63))</f>
        <v>-25216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>
        <v>1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1</v>
      </c>
      <c r="P67" s="68">
        <v>0</v>
      </c>
      <c r="Q67" s="53">
        <f>IF(ISERROR(P67-O67),"Invalid Input",(P67-O67))</f>
        <v>-1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>
        <v>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>
        <v>1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1</v>
      </c>
      <c r="P69" s="68">
        <v>0</v>
      </c>
      <c r="Q69" s="53">
        <f>IF(ISERROR(P69-O69),"Invalid Input",(P69-O69))</f>
        <v>-1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>
        <v>1</v>
      </c>
      <c r="F73" s="55">
        <v>1</v>
      </c>
      <c r="G73" s="61"/>
      <c r="H73" s="55"/>
      <c r="I73" s="61"/>
      <c r="J73" s="55"/>
      <c r="K73" s="61"/>
      <c r="L73" s="55"/>
      <c r="M73" s="61"/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28.8" x14ac:dyDescent="0.3">
      <c r="A78" s="27"/>
      <c r="B78" s="143" t="s">
        <v>54</v>
      </c>
      <c r="C78" s="144"/>
      <c r="D78" s="59"/>
      <c r="E78" s="60">
        <v>1</v>
      </c>
      <c r="F78" s="55"/>
      <c r="G78" s="61"/>
      <c r="H78" s="55"/>
      <c r="I78" s="61"/>
      <c r="J78" s="55">
        <v>1</v>
      </c>
      <c r="K78" s="61">
        <v>0</v>
      </c>
      <c r="L78" s="55"/>
      <c r="M78" s="61"/>
      <c r="N78" s="70">
        <f t="shared" si="4"/>
        <v>1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 t="s">
        <v>197</v>
      </c>
      <c r="T78" s="100" t="s">
        <v>198</v>
      </c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>
        <v>1</v>
      </c>
      <c r="F80" s="55"/>
      <c r="G80" s="61"/>
      <c r="H80" s="55"/>
      <c r="I80" s="61"/>
      <c r="J80" s="55">
        <v>1</v>
      </c>
      <c r="K80" s="61">
        <v>1</v>
      </c>
      <c r="L80" s="55"/>
      <c r="M80" s="61"/>
      <c r="N80" s="70">
        <f t="shared" si="4"/>
        <v>1</v>
      </c>
      <c r="O80" s="71">
        <f t="shared" si="5"/>
        <v>1</v>
      </c>
      <c r="P80" s="68">
        <v>0</v>
      </c>
      <c r="Q80" s="53">
        <f t="shared" si="6"/>
        <v>-1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300</v>
      </c>
      <c r="F86" s="55">
        <v>50</v>
      </c>
      <c r="G86" s="61">
        <v>415</v>
      </c>
      <c r="H86" s="55">
        <v>100</v>
      </c>
      <c r="I86" s="61">
        <v>318</v>
      </c>
      <c r="J86" s="55"/>
      <c r="K86" s="61">
        <v>1321</v>
      </c>
      <c r="L86" s="55"/>
      <c r="M86" s="61"/>
      <c r="N86" s="70">
        <f>IF(ISERROR(L86+J86+H86+F86),"Invalid Input",L86+J86+H86+F86)</f>
        <v>150</v>
      </c>
      <c r="O86" s="71">
        <f>IF(ISERROR(G86+I86+K86+M86),"Invalid Input",G86+I86+K86+M86)</f>
        <v>2054</v>
      </c>
      <c r="P86" s="68">
        <v>0</v>
      </c>
      <c r="Q86" s="53">
        <f>IF(ISERROR(P86-O86),"Invalid Input",(P86-O86))</f>
        <v>-2054</v>
      </c>
      <c r="R86" s="16" t="b">
        <v>1</v>
      </c>
      <c r="S86" s="100" t="s">
        <v>199</v>
      </c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SheetNames!A12</f>
        <v>WC024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5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WC025 - Breede Valley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23513</v>
      </c>
      <c r="E5" s="90" t="s">
        <v>37</v>
      </c>
    </row>
    <row r="6" spans="1:20" x14ac:dyDescent="0.3">
      <c r="C6" s="110" t="s">
        <v>30</v>
      </c>
      <c r="D6" s="121">
        <v>7969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23513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7969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21380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7969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21405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7969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21537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7969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0</v>
      </c>
      <c r="E24" s="60">
        <v>0</v>
      </c>
      <c r="F24" s="55">
        <v>0</v>
      </c>
      <c r="G24" s="61">
        <v>0</v>
      </c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>
        <v>0</v>
      </c>
      <c r="F26" s="55">
        <v>0</v>
      </c>
      <c r="G26" s="61">
        <v>0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v>0</v>
      </c>
      <c r="E27" s="60">
        <v>0</v>
      </c>
      <c r="F27" s="55">
        <v>0</v>
      </c>
      <c r="G27" s="61">
        <v>0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>
        <v>0</v>
      </c>
      <c r="G28" s="61">
        <v>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9</v>
      </c>
      <c r="E29" s="60">
        <v>3</v>
      </c>
      <c r="F29" s="55">
        <v>3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3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7969</v>
      </c>
      <c r="E30" s="60">
        <v>2483</v>
      </c>
      <c r="F30" s="55">
        <v>2483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2483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9</v>
      </c>
      <c r="E31" s="60">
        <v>3</v>
      </c>
      <c r="F31" s="55">
        <v>2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2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0</v>
      </c>
      <c r="E32" s="60">
        <v>0</v>
      </c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0</v>
      </c>
      <c r="E33" s="60">
        <v>0</v>
      </c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3226</v>
      </c>
      <c r="E35" s="60">
        <v>598</v>
      </c>
      <c r="F35" s="55">
        <v>598</v>
      </c>
      <c r="G35" s="61">
        <v>598</v>
      </c>
      <c r="H35" s="55"/>
      <c r="I35" s="61"/>
      <c r="J35" s="55"/>
      <c r="K35" s="61"/>
      <c r="L35" s="55"/>
      <c r="M35" s="61"/>
      <c r="N35" s="70">
        <f t="shared" si="1"/>
        <v>598</v>
      </c>
      <c r="O35" s="71">
        <f t="shared" si="2"/>
        <v>598</v>
      </c>
      <c r="P35" s="68">
        <v>0</v>
      </c>
      <c r="Q35" s="53">
        <f t="shared" si="3"/>
        <v>-598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v>100</v>
      </c>
      <c r="E53" s="60">
        <v>31</v>
      </c>
      <c r="F53" s="55">
        <v>31</v>
      </c>
      <c r="G53" s="61">
        <v>31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31</v>
      </c>
      <c r="O53" s="71">
        <f>IF(ISERROR(G53+I53+K53+M53),"Invalid Input",G53+I53+K53+M53)</f>
        <v>31</v>
      </c>
      <c r="P53" s="68">
        <v>0</v>
      </c>
      <c r="Q53" s="53">
        <f>IF(ISERROR(P53-O53),"Invalid Input",(P53-O53))</f>
        <v>-31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v>10300</v>
      </c>
      <c r="E61" s="60">
        <v>300</v>
      </c>
      <c r="F61" s="55"/>
      <c r="G61" s="61"/>
      <c r="H61" s="55">
        <v>75</v>
      </c>
      <c r="I61" s="61">
        <v>0</v>
      </c>
      <c r="J61" s="55">
        <v>75</v>
      </c>
      <c r="K61" s="61"/>
      <c r="L61" s="55"/>
      <c r="M61" s="61"/>
      <c r="N61" s="70">
        <f>IF(ISERROR(L61+J61+H61+F61),"Invalid Input",L61+J61+H61+F61)</f>
        <v>150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>
        <v>15</v>
      </c>
      <c r="E62" s="60">
        <v>15</v>
      </c>
      <c r="F62" s="55">
        <v>1</v>
      </c>
      <c r="G62" s="61">
        <v>3</v>
      </c>
      <c r="H62" s="55">
        <v>3</v>
      </c>
      <c r="I62" s="61">
        <v>2</v>
      </c>
      <c r="J62" s="55">
        <v>4</v>
      </c>
      <c r="K62" s="61">
        <v>2</v>
      </c>
      <c r="L62" s="55"/>
      <c r="M62" s="61"/>
      <c r="N62" s="70">
        <f>IF(ISERROR(L62+J62+H62+F62),"Invalid Input",L62+J62+H62+F62)</f>
        <v>8</v>
      </c>
      <c r="O62" s="71">
        <f>IF(ISERROR(G62+I62+K62+M62),"Invalid Input",G62+I62+K62+M62)</f>
        <v>7</v>
      </c>
      <c r="P62" s="68">
        <v>0</v>
      </c>
      <c r="Q62" s="53">
        <f>IF(ISERROR(P62-O62),"Invalid Input",(P62-O62))</f>
        <v>-7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1</v>
      </c>
      <c r="E66" s="60">
        <v>1</v>
      </c>
      <c r="F66" s="55">
        <v>1</v>
      </c>
      <c r="G66" s="61">
        <v>1</v>
      </c>
      <c r="H66" s="55"/>
      <c r="I66" s="61"/>
      <c r="J66" s="55">
        <v>1</v>
      </c>
      <c r="K66" s="61">
        <v>2</v>
      </c>
      <c r="L66" s="55"/>
      <c r="M66" s="61"/>
      <c r="N66" s="70">
        <f>IF(ISERROR(L66+J66+H66+F66),"Invalid Input",L66+J66+H66+F66)</f>
        <v>2</v>
      </c>
      <c r="O66" s="71">
        <f>IF(ISERROR(G66+I66+K66+M66),"Invalid Input",G66+I66+K66+M66)</f>
        <v>3</v>
      </c>
      <c r="P66" s="68">
        <v>0</v>
      </c>
      <c r="Q66" s="53">
        <f>IF(ISERROR(P66-O66),"Invalid Input",(P66-O66))</f>
        <v>-3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v>4</v>
      </c>
      <c r="E67" s="60">
        <v>0</v>
      </c>
      <c r="F67" s="55">
        <v>0</v>
      </c>
      <c r="G67" s="61">
        <v>0</v>
      </c>
      <c r="H67" s="55"/>
      <c r="I67" s="61"/>
      <c r="J67" s="55">
        <v>4</v>
      </c>
      <c r="K67" s="61">
        <v>0</v>
      </c>
      <c r="L67" s="55"/>
      <c r="M67" s="61"/>
      <c r="N67" s="70">
        <f>IF(ISERROR(L67+J67+H67+F67),"Invalid Input",L67+J67+H67+F67)</f>
        <v>4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/>
      <c r="I68" s="61"/>
      <c r="J68" s="55">
        <v>0</v>
      </c>
      <c r="K68" s="61">
        <v>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>
        <v>3</v>
      </c>
      <c r="E72" s="60">
        <v>1</v>
      </c>
      <c r="F72" s="55">
        <v>1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1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>
        <v>8</v>
      </c>
      <c r="E73" s="60">
        <v>3</v>
      </c>
      <c r="F73" s="55">
        <v>3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3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>
        <v>2</v>
      </c>
      <c r="E77" s="60">
        <v>1</v>
      </c>
      <c r="F77" s="55">
        <v>1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1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>
        <v>1</v>
      </c>
      <c r="F82" s="55">
        <v>1</v>
      </c>
      <c r="G82" s="61">
        <v>1</v>
      </c>
      <c r="H82" s="55"/>
      <c r="I82" s="61"/>
      <c r="J82" s="55"/>
      <c r="K82" s="61"/>
      <c r="L82" s="55"/>
      <c r="M82" s="61"/>
      <c r="N82" s="70">
        <f t="shared" si="4"/>
        <v>1</v>
      </c>
      <c r="O82" s="71">
        <f t="shared" si="5"/>
        <v>1</v>
      </c>
      <c r="P82" s="68">
        <v>0</v>
      </c>
      <c r="Q82" s="53">
        <f t="shared" si="6"/>
        <v>-1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>
        <v>3</v>
      </c>
      <c r="E83" s="60">
        <v>1</v>
      </c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891</v>
      </c>
      <c r="F86" s="55"/>
      <c r="G86" s="61">
        <v>236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236</v>
      </c>
      <c r="P86" s="68">
        <v>0</v>
      </c>
      <c r="Q86" s="53">
        <f>IF(ISERROR(P86-O86),"Invalid Input",(P86-O86))</f>
        <v>-236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SheetNames!A13</f>
        <v>WC025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WC026 - Langeberg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14166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6632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15163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6791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14653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6647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14586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6712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>
        <v>50</v>
      </c>
      <c r="G36" s="61">
        <v>51</v>
      </c>
      <c r="H36" s="55">
        <v>40</v>
      </c>
      <c r="I36" s="61">
        <v>53</v>
      </c>
      <c r="J36" s="55"/>
      <c r="K36" s="61"/>
      <c r="L36" s="55"/>
      <c r="M36" s="61"/>
      <c r="N36" s="70">
        <f t="shared" si="1"/>
        <v>90</v>
      </c>
      <c r="O36" s="71">
        <f t="shared" si="2"/>
        <v>104</v>
      </c>
      <c r="P36" s="68">
        <v>0</v>
      </c>
      <c r="Q36" s="53">
        <f t="shared" si="3"/>
        <v>-104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>
        <v>0</v>
      </c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>
        <v>0</v>
      </c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>
        <v>0</v>
      </c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>
        <v>2</v>
      </c>
      <c r="F73" s="55">
        <v>0</v>
      </c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>
        <v>0</v>
      </c>
      <c r="F74" s="55">
        <v>0</v>
      </c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>
        <v>0</v>
      </c>
      <c r="F75" s="55">
        <v>0</v>
      </c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>
        <v>0</v>
      </c>
      <c r="F76" s="55">
        <v>0</v>
      </c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>
        <v>1</v>
      </c>
      <c r="F77" s="55">
        <v>0</v>
      </c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>
        <v>0</v>
      </c>
      <c r="F78" s="55">
        <v>0</v>
      </c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>
        <v>0</v>
      </c>
      <c r="F79" s="55">
        <v>0</v>
      </c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>
        <v>0</v>
      </c>
      <c r="F80" s="55">
        <v>0</v>
      </c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>
        <v>0</v>
      </c>
      <c r="F81" s="55">
        <v>0</v>
      </c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>
        <v>0</v>
      </c>
      <c r="F82" s="55">
        <v>0</v>
      </c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>
        <v>0</v>
      </c>
      <c r="F83" s="55">
        <v>0</v>
      </c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400</v>
      </c>
      <c r="F86" s="55">
        <v>50</v>
      </c>
      <c r="G86" s="61">
        <v>201</v>
      </c>
      <c r="H86" s="55"/>
      <c r="I86" s="61"/>
      <c r="J86" s="55"/>
      <c r="K86" s="61">
        <v>484</v>
      </c>
      <c r="L86" s="55"/>
      <c r="M86" s="61"/>
      <c r="N86" s="70">
        <f>IF(ISERROR(L86+J86+H86+F86),"Invalid Input",L86+J86+H86+F86)</f>
        <v>50</v>
      </c>
      <c r="O86" s="71">
        <f>IF(ISERROR(G86+I86+K86+M86),"Invalid Input",G86+I86+K86+M86)</f>
        <v>685</v>
      </c>
      <c r="P86" s="68">
        <v>0</v>
      </c>
      <c r="Q86" s="53">
        <f>IF(ISERROR(P86-O86),"Invalid Input",(P86-O86))</f>
        <v>-685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SheetNames!A14</f>
        <v>WC026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zoomScaleSheetLayoutView="8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DC2 - Cape Winelands DM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v>0</v>
      </c>
      <c r="E42" s="60">
        <v>5020</v>
      </c>
      <c r="F42" s="55">
        <v>1250</v>
      </c>
      <c r="G42" s="61">
        <v>1637</v>
      </c>
      <c r="H42" s="55">
        <v>1250</v>
      </c>
      <c r="I42" s="61">
        <v>1043</v>
      </c>
      <c r="J42" s="55"/>
      <c r="K42" s="61"/>
      <c r="L42" s="55"/>
      <c r="M42" s="61"/>
      <c r="N42" s="70">
        <f>IF(ISERROR(L42+J42+H42+F42),"Invalid Input",L42+J42+H42+F42)</f>
        <v>2500</v>
      </c>
      <c r="O42" s="71">
        <f>IF(ISERROR(G42+I42+K42+M42),"Invalid Input",G42+I42+K42+M42)</f>
        <v>2680</v>
      </c>
      <c r="P42" s="68">
        <v>0</v>
      </c>
      <c r="Q42" s="53">
        <f>IF(ISERROR(P42-O42),"Invalid Input",(P42-O42))</f>
        <v>-2680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12</v>
      </c>
      <c r="F49" s="55">
        <v>0</v>
      </c>
      <c r="G49" s="61">
        <v>0</v>
      </c>
      <c r="H49" s="55">
        <v>0</v>
      </c>
      <c r="I49" s="61">
        <v>0</v>
      </c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>
        <v>0</v>
      </c>
      <c r="E76" s="60">
        <v>20</v>
      </c>
      <c r="F76" s="55">
        <v>0</v>
      </c>
      <c r="G76" s="61">
        <v>0</v>
      </c>
      <c r="H76" s="55">
        <v>20</v>
      </c>
      <c r="I76" s="61">
        <v>20</v>
      </c>
      <c r="J76" s="55"/>
      <c r="K76" s="61"/>
      <c r="L76" s="55"/>
      <c r="M76" s="61"/>
      <c r="N76" s="70">
        <f t="shared" si="4"/>
        <v>20</v>
      </c>
      <c r="O76" s="71">
        <f t="shared" si="5"/>
        <v>20</v>
      </c>
      <c r="P76" s="68">
        <v>0</v>
      </c>
      <c r="Q76" s="53">
        <f t="shared" si="6"/>
        <v>-20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10000</v>
      </c>
      <c r="F86" s="55">
        <v>0</v>
      </c>
      <c r="G86" s="61">
        <v>2300</v>
      </c>
      <c r="H86" s="55"/>
      <c r="I86" s="61">
        <v>5520</v>
      </c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7820</v>
      </c>
      <c r="P86" s="68">
        <v>0</v>
      </c>
      <c r="Q86" s="53">
        <f>IF(ISERROR(P86-O86),"Invalid Input",(P86-O86))</f>
        <v>-7820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SheetNames!A15</f>
        <v>DC2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4" orientation="landscape" r:id="rId1"/>
  <rowBreaks count="2" manualBreakCount="2">
    <brk id="16" max="16383" man="1"/>
    <brk id="6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WC031 - Theewaterskloof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15459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15118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15713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>
        <v>105</v>
      </c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>
        <v>6</v>
      </c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>
        <v>1</v>
      </c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>
        <v>2</v>
      </c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490</v>
      </c>
      <c r="F86" s="55">
        <v>100</v>
      </c>
      <c r="G86" s="61">
        <v>38</v>
      </c>
      <c r="H86" s="55">
        <v>100</v>
      </c>
      <c r="I86" s="61">
        <v>162</v>
      </c>
      <c r="J86" s="55">
        <v>100</v>
      </c>
      <c r="K86" s="61">
        <v>101</v>
      </c>
      <c r="L86" s="55"/>
      <c r="M86" s="61"/>
      <c r="N86" s="70">
        <f>IF(ISERROR(L86+J86+H86+F86),"Invalid Input",L86+J86+H86+F86)</f>
        <v>300</v>
      </c>
      <c r="O86" s="71">
        <f>IF(ISERROR(G86+I86+K86+M86),"Invalid Input",G86+I86+K86+M86)</f>
        <v>301</v>
      </c>
      <c r="P86" s="68">
        <v>0</v>
      </c>
      <c r="Q86" s="53">
        <f>IF(ISERROR(P86-O86),"Invalid Input",(P86-O86))</f>
        <v>-301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SheetNames!A16</f>
        <v>WC031</v>
      </c>
    </row>
  </sheetData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  <mergeCell ref="B36:C36"/>
    <mergeCell ref="B37:C37"/>
    <mergeCell ref="A38:C38"/>
    <mergeCell ref="B42:C42"/>
    <mergeCell ref="B43:C43"/>
    <mergeCell ref="B77:C77"/>
    <mergeCell ref="B78:C78"/>
    <mergeCell ref="B79:C79"/>
    <mergeCell ref="B80:C80"/>
    <mergeCell ref="B83:C83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WC032 - Overstrand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34782</v>
      </c>
      <c r="E5" s="90" t="s">
        <v>37</v>
      </c>
    </row>
    <row r="6" spans="1:20" x14ac:dyDescent="0.3">
      <c r="C6" s="110" t="s">
        <v>30</v>
      </c>
      <c r="D6" s="127">
        <v>3620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21332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3620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29800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3620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29361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3620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29994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3620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>
        <v>0</v>
      </c>
      <c r="J25" s="55"/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>
        <v>6</v>
      </c>
      <c r="F26" s="55"/>
      <c r="G26" s="61"/>
      <c r="H26" s="55"/>
      <c r="I26" s="61">
        <v>0</v>
      </c>
      <c r="J26" s="55"/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>
        <v>199</v>
      </c>
      <c r="F27" s="55"/>
      <c r="G27" s="61"/>
      <c r="H27" s="55">
        <v>69</v>
      </c>
      <c r="I27" s="61">
        <v>63</v>
      </c>
      <c r="J27" s="55">
        <v>62</v>
      </c>
      <c r="K27" s="61">
        <v>0</v>
      </c>
      <c r="L27" s="55"/>
      <c r="M27" s="61"/>
      <c r="N27" s="70">
        <f t="shared" si="1"/>
        <v>131</v>
      </c>
      <c r="O27" s="71">
        <f t="shared" si="2"/>
        <v>63</v>
      </c>
      <c r="P27" s="68">
        <v>0</v>
      </c>
      <c r="Q27" s="53">
        <f t="shared" si="3"/>
        <v>-63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>
        <v>3</v>
      </c>
      <c r="F29" s="55"/>
      <c r="G29" s="61"/>
      <c r="H29" s="55"/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>
        <v>3</v>
      </c>
      <c r="F31" s="55"/>
      <c r="G31" s="61"/>
      <c r="H31" s="55"/>
      <c r="I31" s="61">
        <v>0</v>
      </c>
      <c r="J31" s="55"/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>
        <v>2</v>
      </c>
      <c r="F32" s="55"/>
      <c r="G32" s="61"/>
      <c r="H32" s="55"/>
      <c r="I32" s="61">
        <v>0</v>
      </c>
      <c r="J32" s="55"/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>
        <v>5051</v>
      </c>
      <c r="J34" s="55"/>
      <c r="K34" s="61">
        <v>0</v>
      </c>
      <c r="L34" s="55"/>
      <c r="M34" s="61"/>
      <c r="N34" s="70">
        <f t="shared" si="1"/>
        <v>0</v>
      </c>
      <c r="O34" s="71">
        <f t="shared" si="2"/>
        <v>5051</v>
      </c>
      <c r="P34" s="68">
        <v>0</v>
      </c>
      <c r="Q34" s="53">
        <f t="shared" si="3"/>
        <v>-5051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>
        <v>0</v>
      </c>
      <c r="F35" s="55">
        <v>0</v>
      </c>
      <c r="G35" s="61">
        <v>0</v>
      </c>
      <c r="H35" s="55">
        <v>254</v>
      </c>
      <c r="I35" s="61">
        <v>254</v>
      </c>
      <c r="J35" s="55">
        <v>83</v>
      </c>
      <c r="K35" s="61">
        <v>83</v>
      </c>
      <c r="L35" s="55"/>
      <c r="M35" s="61"/>
      <c r="N35" s="70">
        <f t="shared" si="1"/>
        <v>337</v>
      </c>
      <c r="O35" s="71">
        <f t="shared" si="2"/>
        <v>337</v>
      </c>
      <c r="P35" s="68">
        <v>0</v>
      </c>
      <c r="Q35" s="53">
        <f t="shared" si="3"/>
        <v>-337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750</v>
      </c>
      <c r="E36" s="60">
        <v>400</v>
      </c>
      <c r="F36" s="55">
        <v>50</v>
      </c>
      <c r="G36" s="61">
        <v>6</v>
      </c>
      <c r="H36" s="55">
        <v>100</v>
      </c>
      <c r="I36" s="61">
        <v>3</v>
      </c>
      <c r="J36" s="55">
        <v>100</v>
      </c>
      <c r="K36" s="61">
        <v>0</v>
      </c>
      <c r="L36" s="55"/>
      <c r="M36" s="61"/>
      <c r="N36" s="70">
        <f t="shared" si="1"/>
        <v>250</v>
      </c>
      <c r="O36" s="71">
        <f t="shared" si="2"/>
        <v>9</v>
      </c>
      <c r="P36" s="68">
        <v>0</v>
      </c>
      <c r="Q36" s="53">
        <f t="shared" si="3"/>
        <v>-9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>
        <v>12130</v>
      </c>
      <c r="E40" s="60">
        <v>12130</v>
      </c>
      <c r="F40" s="55">
        <v>0</v>
      </c>
      <c r="G40" s="61"/>
      <c r="H40" s="55">
        <v>3515</v>
      </c>
      <c r="I40" s="61">
        <v>3515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3515</v>
      </c>
      <c r="O40" s="71">
        <f>IF(ISERROR(G40+I40+K40+M40),"Invalid Input",G40+I40+K40+M40)</f>
        <v>3515</v>
      </c>
      <c r="P40" s="68">
        <v>0</v>
      </c>
      <c r="Q40" s="53">
        <f>IF(ISERROR(P40-O40),"Invalid Input",(P40-O40))</f>
        <v>-3515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>
        <v>100000</v>
      </c>
      <c r="F42" s="55">
        <v>0</v>
      </c>
      <c r="G42" s="61">
        <v>0</v>
      </c>
      <c r="H42" s="55">
        <v>15000</v>
      </c>
      <c r="I42" s="61">
        <v>35888</v>
      </c>
      <c r="J42" s="55">
        <v>65000</v>
      </c>
      <c r="K42" s="61">
        <v>60414</v>
      </c>
      <c r="L42" s="55"/>
      <c r="M42" s="61"/>
      <c r="N42" s="70">
        <f>IF(ISERROR(L42+J42+H42+F42),"Invalid Input",L42+J42+H42+F42)</f>
        <v>80000</v>
      </c>
      <c r="O42" s="71">
        <f>IF(ISERROR(G42+I42+K42+M42),"Invalid Input",G42+I42+K42+M42)</f>
        <v>96302</v>
      </c>
      <c r="P42" s="68">
        <v>0</v>
      </c>
      <c r="Q42" s="53">
        <f>IF(ISERROR(P42-O42),"Invalid Input",(P42-O42))</f>
        <v>-96302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v>4989</v>
      </c>
      <c r="E43" s="60">
        <v>4989</v>
      </c>
      <c r="F43" s="55">
        <v>0</v>
      </c>
      <c r="G43" s="61"/>
      <c r="H43" s="55">
        <v>0</v>
      </c>
      <c r="I43" s="61">
        <v>0</v>
      </c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>
        <v>0</v>
      </c>
      <c r="E54" s="60">
        <v>0</v>
      </c>
      <c r="F54" s="55">
        <v>0</v>
      </c>
      <c r="G54" s="61">
        <v>12</v>
      </c>
      <c r="H54" s="55">
        <v>0</v>
      </c>
      <c r="I54" s="61">
        <v>363</v>
      </c>
      <c r="J54" s="55">
        <v>0</v>
      </c>
      <c r="K54" s="61">
        <v>53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428</v>
      </c>
      <c r="P54" s="68">
        <v>0</v>
      </c>
      <c r="Q54" s="53">
        <f>IF(ISERROR(P54-O54),"Invalid Input",(P54-O54))</f>
        <v>-428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>
        <v>0</v>
      </c>
      <c r="E58" s="60">
        <v>0</v>
      </c>
      <c r="F58" s="55">
        <v>0</v>
      </c>
      <c r="G58" s="61">
        <v>1</v>
      </c>
      <c r="H58" s="55">
        <v>0</v>
      </c>
      <c r="I58" s="61">
        <v>421</v>
      </c>
      <c r="J58" s="55">
        <v>0</v>
      </c>
      <c r="K58" s="61">
        <v>4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426</v>
      </c>
      <c r="P58" s="68">
        <v>0</v>
      </c>
      <c r="Q58" s="53">
        <f>IF(ISERROR(P58-O58),"Invalid Input",(P58-O58))</f>
        <v>-426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>
        <v>13</v>
      </c>
      <c r="H61" s="55"/>
      <c r="I61" s="61">
        <v>207</v>
      </c>
      <c r="J61" s="55"/>
      <c r="K61" s="61">
        <v>48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268</v>
      </c>
      <c r="P61" s="68">
        <v>0</v>
      </c>
      <c r="Q61" s="53">
        <f>IF(ISERROR(P61-O61),"Invalid Input",(P61-O61))</f>
        <v>-268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>
        <v>3620</v>
      </c>
      <c r="F63" s="55">
        <v>3620</v>
      </c>
      <c r="G63" s="61">
        <v>3620</v>
      </c>
      <c r="H63" s="55">
        <v>3620</v>
      </c>
      <c r="I63" s="61">
        <v>3620</v>
      </c>
      <c r="J63" s="55">
        <v>5704</v>
      </c>
      <c r="K63" s="61">
        <v>5704</v>
      </c>
      <c r="L63" s="55"/>
      <c r="M63" s="61"/>
      <c r="N63" s="70">
        <f>IF(ISERROR(L63+J63+H63+F63),"Invalid Input",L63+J63+H63+F63)</f>
        <v>12944</v>
      </c>
      <c r="O63" s="71">
        <f>IF(ISERROR(G63+I63+K63+M63),"Invalid Input",G63+I63+K63+M63)</f>
        <v>12944</v>
      </c>
      <c r="P63" s="68">
        <v>0</v>
      </c>
      <c r="Q63" s="53">
        <f>IF(ISERROR(P63-O63),"Invalid Input",(P63-O63))</f>
        <v>-12944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0</v>
      </c>
      <c r="E66" s="60">
        <v>274</v>
      </c>
      <c r="F66" s="55">
        <v>69</v>
      </c>
      <c r="G66" s="61">
        <v>33</v>
      </c>
      <c r="H66" s="55">
        <v>62</v>
      </c>
      <c r="I66" s="61">
        <v>112</v>
      </c>
      <c r="J66" s="55">
        <v>68</v>
      </c>
      <c r="K66" s="61">
        <v>31</v>
      </c>
      <c r="L66" s="55"/>
      <c r="M66" s="61"/>
      <c r="N66" s="70">
        <f>IF(ISERROR(L66+J66+H66+F66),"Invalid Input",L66+J66+H66+F66)</f>
        <v>199</v>
      </c>
      <c r="O66" s="71">
        <f>IF(ISERROR(G66+I66+K66+M66),"Invalid Input",G66+I66+K66+M66)</f>
        <v>176</v>
      </c>
      <c r="P66" s="68">
        <v>0</v>
      </c>
      <c r="Q66" s="53">
        <f>IF(ISERROR(P66-O66),"Invalid Input",(P66-O66))</f>
        <v>-176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v>0</v>
      </c>
      <c r="E67" s="60">
        <v>1</v>
      </c>
      <c r="F67" s="55"/>
      <c r="G67" s="61"/>
      <c r="H67" s="55"/>
      <c r="I67" s="61">
        <v>1</v>
      </c>
      <c r="J67" s="55"/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1</v>
      </c>
      <c r="P67" s="68">
        <v>0</v>
      </c>
      <c r="Q67" s="53">
        <f>IF(ISERROR(P67-O67),"Invalid Input",(P67-O67))</f>
        <v>-1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v>0</v>
      </c>
      <c r="E68" s="60">
        <v>7450</v>
      </c>
      <c r="F68" s="55">
        <v>7450</v>
      </c>
      <c r="G68" s="61">
        <v>254</v>
      </c>
      <c r="H68" s="55">
        <v>7450</v>
      </c>
      <c r="I68" s="61">
        <v>349</v>
      </c>
      <c r="J68" s="55">
        <v>7450</v>
      </c>
      <c r="K68" s="61">
        <v>282</v>
      </c>
      <c r="L68" s="55"/>
      <c r="M68" s="61"/>
      <c r="N68" s="70">
        <f>IF(ISERROR(L68+J68+H68+F68),"Invalid Input",L68+J68+H68+F68)</f>
        <v>22350</v>
      </c>
      <c r="O68" s="71">
        <f>IF(ISERROR(G68+I68+K68+M68),"Invalid Input",G68+I68+K68+M68)</f>
        <v>885</v>
      </c>
      <c r="P68" s="68">
        <v>0</v>
      </c>
      <c r="Q68" s="53">
        <f>IF(ISERROR(P68-O68),"Invalid Input",(P68-O68))</f>
        <v>-885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v>0</v>
      </c>
      <c r="E69" s="60">
        <v>99</v>
      </c>
      <c r="F69" s="55"/>
      <c r="G69" s="61"/>
      <c r="H69" s="55">
        <v>99</v>
      </c>
      <c r="I69" s="61">
        <v>81</v>
      </c>
      <c r="J69" s="55"/>
      <c r="K69" s="61">
        <v>0</v>
      </c>
      <c r="L69" s="55"/>
      <c r="M69" s="61"/>
      <c r="N69" s="70">
        <f>IF(ISERROR(L69+J69+H69+F69),"Invalid Input",L69+J69+H69+F69)</f>
        <v>99</v>
      </c>
      <c r="O69" s="71">
        <f>IF(ISERROR(G69+I69+K69+M69),"Invalid Input",G69+I69+K69+M69)</f>
        <v>81</v>
      </c>
      <c r="P69" s="68">
        <v>0</v>
      </c>
      <c r="Q69" s="53">
        <f>IF(ISERROR(P69-O69),"Invalid Input",(P69-O69))</f>
        <v>-81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>
        <v>2</v>
      </c>
      <c r="E72" s="60">
        <v>3</v>
      </c>
      <c r="F72" s="55">
        <v>0</v>
      </c>
      <c r="G72" s="61">
        <v>0</v>
      </c>
      <c r="H72" s="55">
        <v>1</v>
      </c>
      <c r="I72" s="61">
        <v>0</v>
      </c>
      <c r="J72" s="55">
        <v>2</v>
      </c>
      <c r="K72" s="61">
        <v>0</v>
      </c>
      <c r="L72" s="55"/>
      <c r="M72" s="61"/>
      <c r="N72" s="70">
        <f t="shared" ref="N72:N83" si="4">IF(ISERROR(L72+J72+H72+F72),"Invalid Input",L72+J72+H72+F72)</f>
        <v>3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>
        <v>0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1</v>
      </c>
      <c r="L73" s="55"/>
      <c r="M73" s="61"/>
      <c r="N73" s="70">
        <f t="shared" si="4"/>
        <v>0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>
        <v>0</v>
      </c>
      <c r="E74" s="60">
        <v>3</v>
      </c>
      <c r="F74" s="55">
        <v>1</v>
      </c>
      <c r="G74" s="61">
        <v>1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1</v>
      </c>
      <c r="O74" s="71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>
        <v>1</v>
      </c>
      <c r="E75" s="60">
        <v>1</v>
      </c>
      <c r="F75" s="55">
        <v>1</v>
      </c>
      <c r="G75" s="61"/>
      <c r="H75" s="55"/>
      <c r="I75" s="61"/>
      <c r="J75" s="55"/>
      <c r="K75" s="61">
        <v>0</v>
      </c>
      <c r="L75" s="55"/>
      <c r="M75" s="61"/>
      <c r="N75" s="70">
        <f t="shared" si="4"/>
        <v>1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>
        <v>3</v>
      </c>
      <c r="E76" s="60">
        <v>5</v>
      </c>
      <c r="F76" s="55">
        <v>0</v>
      </c>
      <c r="G76" s="61">
        <v>0</v>
      </c>
      <c r="H76" s="55">
        <v>0</v>
      </c>
      <c r="I76" s="61">
        <v>1</v>
      </c>
      <c r="J76" s="55">
        <v>1</v>
      </c>
      <c r="K76" s="61">
        <v>0</v>
      </c>
      <c r="L76" s="55"/>
      <c r="M76" s="61"/>
      <c r="N76" s="70">
        <f t="shared" si="4"/>
        <v>1</v>
      </c>
      <c r="O76" s="71">
        <f t="shared" si="5"/>
        <v>1</v>
      </c>
      <c r="P76" s="68">
        <v>0</v>
      </c>
      <c r="Q76" s="53">
        <f t="shared" si="6"/>
        <v>-1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>
        <v>1</v>
      </c>
      <c r="F77" s="55"/>
      <c r="G77" s="61"/>
      <c r="H77" s="55"/>
      <c r="I77" s="61"/>
      <c r="J77" s="55"/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>
        <v>0</v>
      </c>
      <c r="E80" s="60">
        <v>3</v>
      </c>
      <c r="F80" s="55"/>
      <c r="G80" s="61"/>
      <c r="H80" s="55"/>
      <c r="I80" s="61"/>
      <c r="J80" s="55"/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>
        <v>0</v>
      </c>
      <c r="E82" s="60">
        <v>1</v>
      </c>
      <c r="F82" s="55">
        <v>0</v>
      </c>
      <c r="G82" s="61">
        <v>0</v>
      </c>
      <c r="H82" s="55">
        <v>1</v>
      </c>
      <c r="I82" s="61">
        <v>0</v>
      </c>
      <c r="J82" s="55"/>
      <c r="K82" s="61">
        <v>0</v>
      </c>
      <c r="L82" s="55"/>
      <c r="M82" s="61"/>
      <c r="N82" s="70">
        <f t="shared" si="4"/>
        <v>1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>
        <v>1</v>
      </c>
      <c r="E83" s="60">
        <v>1</v>
      </c>
      <c r="F83" s="55"/>
      <c r="G83" s="61"/>
      <c r="H83" s="55">
        <v>1</v>
      </c>
      <c r="I83" s="61">
        <v>0</v>
      </c>
      <c r="J83" s="55"/>
      <c r="K83" s="61">
        <v>0</v>
      </c>
      <c r="L83" s="55"/>
      <c r="M83" s="61"/>
      <c r="N83" s="70">
        <f t="shared" si="4"/>
        <v>1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1020</v>
      </c>
      <c r="F86" s="55">
        <v>0</v>
      </c>
      <c r="G86" s="61">
        <v>0</v>
      </c>
      <c r="H86" s="55">
        <v>580</v>
      </c>
      <c r="I86" s="61">
        <v>766</v>
      </c>
      <c r="J86" s="55">
        <v>210</v>
      </c>
      <c r="K86" s="61">
        <v>193</v>
      </c>
      <c r="L86" s="55"/>
      <c r="M86" s="61"/>
      <c r="N86" s="70">
        <f>IF(ISERROR(L86+J86+H86+F86),"Invalid Input",L86+J86+H86+F86)</f>
        <v>790</v>
      </c>
      <c r="O86" s="71">
        <f>IF(ISERROR(G86+I86+K86+M86),"Invalid Input",G86+I86+K86+M86)</f>
        <v>959</v>
      </c>
      <c r="P86" s="68">
        <v>0</v>
      </c>
      <c r="Q86" s="53">
        <f>IF(ISERROR(P86-O86),"Invalid Input",(P86-O86))</f>
        <v>-959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SheetNames!A17</f>
        <v>WC032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WC033 - Cape Agulhas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8960</v>
      </c>
      <c r="E5" s="90" t="s">
        <v>37</v>
      </c>
    </row>
    <row r="6" spans="1:20" x14ac:dyDescent="0.3">
      <c r="C6" s="110" t="s">
        <v>30</v>
      </c>
      <c r="D6" s="121">
        <v>753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42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9328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753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9078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753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9330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753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9310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753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34" t="s">
        <v>159</v>
      </c>
      <c r="T24" s="134" t="s">
        <v>163</v>
      </c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34" t="s">
        <v>159</v>
      </c>
      <c r="T25" s="134" t="s">
        <v>163</v>
      </c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34" t="s">
        <v>160</v>
      </c>
      <c r="T26" s="134" t="s">
        <v>163</v>
      </c>
    </row>
    <row r="27" spans="1:20" ht="15" customHeight="1" x14ac:dyDescent="0.3">
      <c r="A27" s="23"/>
      <c r="B27" s="145" t="s">
        <v>29</v>
      </c>
      <c r="C27" s="146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34" t="s">
        <v>161</v>
      </c>
      <c r="T27" s="134" t="s">
        <v>163</v>
      </c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30</v>
      </c>
      <c r="F28" s="55">
        <v>0</v>
      </c>
      <c r="G28" s="61">
        <v>30</v>
      </c>
      <c r="H28" s="55">
        <v>30</v>
      </c>
      <c r="I28" s="61">
        <v>30</v>
      </c>
      <c r="J28" s="55">
        <v>30</v>
      </c>
      <c r="K28" s="61">
        <v>15</v>
      </c>
      <c r="L28" s="55"/>
      <c r="M28" s="61"/>
      <c r="N28" s="70">
        <f t="shared" si="1"/>
        <v>60</v>
      </c>
      <c r="O28" s="71">
        <f t="shared" si="2"/>
        <v>75</v>
      </c>
      <c r="P28" s="68">
        <v>0</v>
      </c>
      <c r="Q28" s="53">
        <f t="shared" si="3"/>
        <v>-75</v>
      </c>
      <c r="R28" s="16" t="b">
        <v>1</v>
      </c>
      <c r="S28" s="98" t="s">
        <v>200</v>
      </c>
      <c r="T28" s="134" t="s">
        <v>163</v>
      </c>
    </row>
    <row r="29" spans="1:20" ht="15" customHeight="1" x14ac:dyDescent="0.3">
      <c r="A29" s="23"/>
      <c r="B29" s="145" t="s">
        <v>35</v>
      </c>
      <c r="C29" s="146">
        <v>0</v>
      </c>
      <c r="D29" s="59">
        <v>3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3</v>
      </c>
      <c r="L29" s="55"/>
      <c r="M29" s="61"/>
      <c r="N29" s="70">
        <f t="shared" si="1"/>
        <v>0</v>
      </c>
      <c r="O29" s="71">
        <f t="shared" si="2"/>
        <v>3</v>
      </c>
      <c r="P29" s="68">
        <v>0</v>
      </c>
      <c r="Q29" s="53">
        <f t="shared" si="3"/>
        <v>-3</v>
      </c>
      <c r="R29" s="16" t="b">
        <v>1</v>
      </c>
      <c r="S29" s="135" t="s">
        <v>201</v>
      </c>
      <c r="T29" s="134" t="s">
        <v>163</v>
      </c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>
        <v>753</v>
      </c>
      <c r="F30" s="55">
        <v>0</v>
      </c>
      <c r="G30" s="61">
        <v>0</v>
      </c>
      <c r="H30" s="55">
        <v>753</v>
      </c>
      <c r="I30" s="61">
        <v>0</v>
      </c>
      <c r="J30" s="55">
        <v>753</v>
      </c>
      <c r="K30" s="61">
        <v>1200</v>
      </c>
      <c r="L30" s="55"/>
      <c r="M30" s="61"/>
      <c r="N30" s="70">
        <f t="shared" si="1"/>
        <v>1506</v>
      </c>
      <c r="O30" s="71">
        <f t="shared" si="2"/>
        <v>1200</v>
      </c>
      <c r="P30" s="68">
        <v>0</v>
      </c>
      <c r="Q30" s="53">
        <f t="shared" si="3"/>
        <v>-1200</v>
      </c>
      <c r="R30" s="16" t="b">
        <v>1</v>
      </c>
      <c r="S30" s="135" t="s">
        <v>202</v>
      </c>
      <c r="T30" s="134"/>
    </row>
    <row r="31" spans="1:20" ht="15" customHeight="1" x14ac:dyDescent="0.3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35" t="s">
        <v>203</v>
      </c>
      <c r="T31" s="134" t="s">
        <v>163</v>
      </c>
    </row>
    <row r="32" spans="1:20" ht="15" customHeight="1" x14ac:dyDescent="0.3">
      <c r="A32" s="23"/>
      <c r="B32" s="145" t="s">
        <v>31</v>
      </c>
      <c r="C32" s="146">
        <v>0</v>
      </c>
      <c r="D32" s="59">
        <v>3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34" t="s">
        <v>204</v>
      </c>
      <c r="T32" s="134" t="s">
        <v>163</v>
      </c>
    </row>
    <row r="33" spans="1:20" ht="15" customHeight="1" x14ac:dyDescent="0.3">
      <c r="A33" s="23"/>
      <c r="B33" s="145" t="s">
        <v>75</v>
      </c>
      <c r="C33" s="146">
        <v>0</v>
      </c>
      <c r="D33" s="59">
        <v>1</v>
      </c>
      <c r="E33" s="60">
        <v>1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 t="s">
        <v>205</v>
      </c>
      <c r="T33" s="134" t="s">
        <v>163</v>
      </c>
    </row>
    <row r="34" spans="1:20" ht="15" customHeight="1" x14ac:dyDescent="0.3">
      <c r="A34" s="23"/>
      <c r="B34" s="145" t="s">
        <v>76</v>
      </c>
      <c r="C34" s="146"/>
      <c r="D34" s="59">
        <v>0</v>
      </c>
      <c r="E34" s="60">
        <v>356</v>
      </c>
      <c r="F34" s="55">
        <v>356</v>
      </c>
      <c r="G34" s="61">
        <v>356</v>
      </c>
      <c r="H34" s="55">
        <v>356</v>
      </c>
      <c r="I34" s="61">
        <v>356</v>
      </c>
      <c r="J34" s="55">
        <v>356</v>
      </c>
      <c r="K34" s="61">
        <v>356</v>
      </c>
      <c r="L34" s="55"/>
      <c r="M34" s="61"/>
      <c r="N34" s="70">
        <f t="shared" si="1"/>
        <v>1068</v>
      </c>
      <c r="O34" s="71">
        <f t="shared" si="2"/>
        <v>1068</v>
      </c>
      <c r="P34" s="68">
        <v>0</v>
      </c>
      <c r="Q34" s="53">
        <f t="shared" si="3"/>
        <v>-1068</v>
      </c>
      <c r="R34" s="16"/>
      <c r="S34" s="136" t="s">
        <v>206</v>
      </c>
      <c r="T34" s="134"/>
    </row>
    <row r="35" spans="1:20" x14ac:dyDescent="0.3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787</v>
      </c>
      <c r="L35" s="55"/>
      <c r="M35" s="61"/>
      <c r="N35" s="70">
        <f t="shared" si="1"/>
        <v>0</v>
      </c>
      <c r="O35" s="71">
        <f t="shared" si="2"/>
        <v>787</v>
      </c>
      <c r="P35" s="68">
        <v>0</v>
      </c>
      <c r="Q35" s="53">
        <f t="shared" si="3"/>
        <v>-787</v>
      </c>
      <c r="R35" s="16"/>
      <c r="S35" s="134" t="s">
        <v>207</v>
      </c>
      <c r="T35" s="134" t="s">
        <v>163</v>
      </c>
    </row>
    <row r="36" spans="1:20" ht="15" customHeight="1" x14ac:dyDescent="0.3">
      <c r="A36" s="23"/>
      <c r="B36" s="145" t="s">
        <v>77</v>
      </c>
      <c r="C36" s="146"/>
      <c r="D36" s="59">
        <v>0</v>
      </c>
      <c r="E36" s="60">
        <v>67</v>
      </c>
      <c r="F36" s="55">
        <v>0</v>
      </c>
      <c r="G36" s="61">
        <v>0</v>
      </c>
      <c r="H36" s="55">
        <v>20</v>
      </c>
      <c r="I36" s="61">
        <v>0</v>
      </c>
      <c r="J36" s="55">
        <v>47</v>
      </c>
      <c r="K36" s="61">
        <v>145</v>
      </c>
      <c r="L36" s="55"/>
      <c r="M36" s="61"/>
      <c r="N36" s="70">
        <f t="shared" si="1"/>
        <v>67</v>
      </c>
      <c r="O36" s="71">
        <f t="shared" si="2"/>
        <v>145</v>
      </c>
      <c r="P36" s="68">
        <v>0</v>
      </c>
      <c r="Q36" s="53">
        <f t="shared" si="3"/>
        <v>-145</v>
      </c>
      <c r="R36" s="16" t="b">
        <v>1</v>
      </c>
      <c r="S36" s="136" t="s">
        <v>208</v>
      </c>
      <c r="T36" s="134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35"/>
      <c r="T37" s="135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34"/>
      <c r="T38" s="134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34"/>
      <c r="T39" s="134"/>
    </row>
    <row r="40" spans="1:20" ht="15" customHeight="1" x14ac:dyDescent="0.3">
      <c r="A40" s="27"/>
      <c r="B40" s="145" t="s">
        <v>44</v>
      </c>
      <c r="C40" s="146">
        <v>0</v>
      </c>
      <c r="D40" s="59">
        <v>0</v>
      </c>
      <c r="E40" s="60">
        <v>0</v>
      </c>
      <c r="F40" s="55"/>
      <c r="G40" s="61">
        <v>1</v>
      </c>
      <c r="H40" s="55"/>
      <c r="I40" s="61">
        <v>0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36" t="s">
        <v>209</v>
      </c>
      <c r="T40" s="134"/>
    </row>
    <row r="41" spans="1:20" ht="15" customHeight="1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34" t="s">
        <v>157</v>
      </c>
      <c r="T41" s="134"/>
    </row>
    <row r="42" spans="1:20" ht="15" customHeight="1" x14ac:dyDescent="0.3">
      <c r="A42" s="27"/>
      <c r="B42" s="145" t="s">
        <v>78</v>
      </c>
      <c r="C42" s="146">
        <v>0</v>
      </c>
      <c r="D42" s="59">
        <v>0</v>
      </c>
      <c r="E42" s="60">
        <v>10000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37" t="s">
        <v>210</v>
      </c>
      <c r="T42" s="134" t="s">
        <v>163</v>
      </c>
    </row>
    <row r="43" spans="1:20" ht="15" customHeight="1" x14ac:dyDescent="0.3">
      <c r="A43" s="27"/>
      <c r="B43" s="145" t="s">
        <v>79</v>
      </c>
      <c r="C43" s="146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134"/>
      <c r="T43" s="134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134"/>
      <c r="T44" s="134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134"/>
      <c r="T45" s="134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134"/>
      <c r="T46" s="134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>
        <v>1</v>
      </c>
      <c r="F47" s="55"/>
      <c r="G47" s="61"/>
      <c r="H47" s="55">
        <v>1</v>
      </c>
      <c r="I47" s="61"/>
      <c r="J47" s="55"/>
      <c r="K47" s="61">
        <v>1</v>
      </c>
      <c r="L47" s="55"/>
      <c r="M47" s="61"/>
      <c r="N47" s="70">
        <f>IF(ISERROR(L47+J47+H47+F47),"Invalid Input",L47+J47+H47+F47)</f>
        <v>1</v>
      </c>
      <c r="O47" s="71">
        <f>IF(ISERROR(G47+I47+K47+M47),"Invalid Input",G47+I47+K47+M47)</f>
        <v>1</v>
      </c>
      <c r="P47" s="68">
        <v>0</v>
      </c>
      <c r="Q47" s="53">
        <f>IF(ISERROR(P47-O47),"Invalid Input",(P47-O47))</f>
        <v>-1</v>
      </c>
      <c r="R47" s="16" t="b">
        <v>1</v>
      </c>
      <c r="S47" s="136" t="s">
        <v>211</v>
      </c>
      <c r="T47" s="134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/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34" t="s">
        <v>157</v>
      </c>
      <c r="T48" s="134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34" t="s">
        <v>157</v>
      </c>
      <c r="T49" s="138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38"/>
      <c r="T50" s="138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38"/>
      <c r="T51" s="138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38"/>
      <c r="T52" s="138">
        <v>9</v>
      </c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39" t="s">
        <v>162</v>
      </c>
      <c r="T53" s="139" t="s">
        <v>163</v>
      </c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>
        <v>8952</v>
      </c>
      <c r="F54" s="55">
        <v>8952</v>
      </c>
      <c r="G54" s="61">
        <v>8909</v>
      </c>
      <c r="H54" s="55">
        <v>8952</v>
      </c>
      <c r="I54" s="61">
        <v>9022</v>
      </c>
      <c r="J54" s="55">
        <v>8805</v>
      </c>
      <c r="K54" s="61">
        <v>9078</v>
      </c>
      <c r="L54" s="55"/>
      <c r="M54" s="61"/>
      <c r="N54" s="70">
        <f>IF(ISERROR(L54+J54+H54+F54),"Invalid Input",L54+J54+H54+F54)</f>
        <v>26709</v>
      </c>
      <c r="O54" s="71">
        <f>IF(ISERROR(G54+I54+K54+M54),"Invalid Input",G54+I54+K54+M54)</f>
        <v>27009</v>
      </c>
      <c r="P54" s="68">
        <v>0</v>
      </c>
      <c r="Q54" s="53">
        <f>IF(ISERROR(P54-O54),"Invalid Input",(P54-O54))</f>
        <v>-27009</v>
      </c>
      <c r="R54" s="16" t="b">
        <v>1</v>
      </c>
      <c r="S54" s="139" t="s">
        <v>212</v>
      </c>
      <c r="T54" s="139" t="s">
        <v>163</v>
      </c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38"/>
      <c r="T55" s="138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38"/>
      <c r="T56" s="138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0</v>
      </c>
      <c r="F57" s="55">
        <v>0</v>
      </c>
      <c r="G57" s="61"/>
      <c r="H57" s="55">
        <v>0</v>
      </c>
      <c r="I57" s="61">
        <v>0</v>
      </c>
      <c r="J57" s="55">
        <v>0</v>
      </c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39" t="s">
        <v>162</v>
      </c>
      <c r="T57" s="139" t="s">
        <v>163</v>
      </c>
    </row>
    <row r="58" spans="1:20" ht="15" customHeight="1" x14ac:dyDescent="0.3">
      <c r="A58" s="27"/>
      <c r="B58" s="154" t="s">
        <v>47</v>
      </c>
      <c r="C58" s="155"/>
      <c r="D58" s="59">
        <v>0</v>
      </c>
      <c r="E58" s="60">
        <v>9109</v>
      </c>
      <c r="F58" s="55">
        <v>9109</v>
      </c>
      <c r="G58" s="61">
        <v>9100</v>
      </c>
      <c r="H58" s="55">
        <v>9109</v>
      </c>
      <c r="I58" s="61">
        <v>9195</v>
      </c>
      <c r="J58" s="55">
        <v>8982</v>
      </c>
      <c r="K58" s="61">
        <v>9330</v>
      </c>
      <c r="L58" s="55"/>
      <c r="M58" s="61"/>
      <c r="N58" s="70">
        <f>IF(ISERROR(L58+J58+H58+F58),"Invalid Input",L58+J58+H58+F58)</f>
        <v>27200</v>
      </c>
      <c r="O58" s="71">
        <f>IF(ISERROR(G58+I58+K58+M58),"Invalid Input",G58+I58+K58+M58)</f>
        <v>27625</v>
      </c>
      <c r="P58" s="68">
        <v>0</v>
      </c>
      <c r="Q58" s="53">
        <f>IF(ISERROR(P58-O58),"Invalid Input",(P58-O58))</f>
        <v>-27625</v>
      </c>
      <c r="R58" s="16" t="b">
        <v>1</v>
      </c>
      <c r="S58" s="139" t="s">
        <v>213</v>
      </c>
      <c r="T58" s="139" t="s">
        <v>163</v>
      </c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38"/>
      <c r="T59" s="138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38"/>
      <c r="T60" s="138"/>
    </row>
    <row r="61" spans="1:20" x14ac:dyDescent="0.3">
      <c r="A61" s="27"/>
      <c r="B61" s="143" t="s">
        <v>81</v>
      </c>
      <c r="C61" s="144"/>
      <c r="D61" s="59">
        <v>0</v>
      </c>
      <c r="E61" s="60">
        <v>9094</v>
      </c>
      <c r="F61" s="55">
        <v>9094</v>
      </c>
      <c r="G61" s="61">
        <v>9078</v>
      </c>
      <c r="H61" s="55">
        <v>9094</v>
      </c>
      <c r="I61" s="61">
        <v>9174</v>
      </c>
      <c r="J61" s="55">
        <v>8960</v>
      </c>
      <c r="K61" s="61">
        <v>9310</v>
      </c>
      <c r="L61" s="55"/>
      <c r="M61" s="61"/>
      <c r="N61" s="70">
        <f>IF(ISERROR(L61+J61+H61+F61),"Invalid Input",L61+J61+H61+F61)</f>
        <v>27148</v>
      </c>
      <c r="O61" s="71">
        <f>IF(ISERROR(G61+I61+K61+M61),"Invalid Input",G61+I61+K61+M61)</f>
        <v>27562</v>
      </c>
      <c r="P61" s="68">
        <v>0</v>
      </c>
      <c r="Q61" s="53">
        <f>IF(ISERROR(P61-O61),"Invalid Input",(P61-O61))</f>
        <v>-27562</v>
      </c>
      <c r="R61" s="16" t="b">
        <v>1</v>
      </c>
      <c r="S61" s="139" t="s">
        <v>214</v>
      </c>
      <c r="T61" s="139" t="s">
        <v>163</v>
      </c>
    </row>
    <row r="62" spans="1:20" ht="28.8" x14ac:dyDescent="0.3">
      <c r="A62" s="27"/>
      <c r="B62" s="143" t="s">
        <v>80</v>
      </c>
      <c r="C62" s="144"/>
      <c r="D62" s="59">
        <v>0</v>
      </c>
      <c r="E62" s="60">
        <v>2</v>
      </c>
      <c r="F62" s="55">
        <v>2</v>
      </c>
      <c r="G62" s="61">
        <v>2</v>
      </c>
      <c r="H62" s="55"/>
      <c r="I62" s="61">
        <v>2</v>
      </c>
      <c r="J62" s="55"/>
      <c r="K62" s="61">
        <v>3</v>
      </c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7</v>
      </c>
      <c r="P62" s="68">
        <v>0</v>
      </c>
      <c r="Q62" s="53">
        <f>IF(ISERROR(P62-O62),"Invalid Input",(P62-O62))</f>
        <v>-7</v>
      </c>
      <c r="R62" s="16" t="b">
        <v>1</v>
      </c>
      <c r="S62" s="140" t="s">
        <v>215</v>
      </c>
      <c r="T62" s="138"/>
    </row>
    <row r="63" spans="1:20" x14ac:dyDescent="0.3">
      <c r="A63" s="27"/>
      <c r="B63" s="143" t="s">
        <v>82</v>
      </c>
      <c r="C63" s="144"/>
      <c r="D63" s="59">
        <v>0</v>
      </c>
      <c r="E63" s="60">
        <v>753</v>
      </c>
      <c r="F63" s="55">
        <v>753</v>
      </c>
      <c r="G63" s="61"/>
      <c r="H63" s="55">
        <v>753</v>
      </c>
      <c r="I63" s="61"/>
      <c r="J63" s="55">
        <v>753</v>
      </c>
      <c r="K63" s="61"/>
      <c r="L63" s="55"/>
      <c r="M63" s="61"/>
      <c r="N63" s="70">
        <f>IF(ISERROR(L63+J63+H63+F63),"Invalid Input",L63+J63+H63+F63)</f>
        <v>2259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39" t="s">
        <v>164</v>
      </c>
      <c r="T63" s="139" t="s">
        <v>165</v>
      </c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38"/>
      <c r="T64" s="138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38"/>
      <c r="T65" s="138"/>
    </row>
    <row r="66" spans="1:20" ht="43.2" x14ac:dyDescent="0.3">
      <c r="A66" s="27"/>
      <c r="B66" s="37" t="s">
        <v>86</v>
      </c>
      <c r="C66" s="38"/>
      <c r="D66" s="59">
        <v>0</v>
      </c>
      <c r="E66" s="60">
        <v>9171</v>
      </c>
      <c r="F66" s="55">
        <v>9171</v>
      </c>
      <c r="G66" s="61">
        <v>9076</v>
      </c>
      <c r="H66" s="55">
        <v>9171</v>
      </c>
      <c r="I66" s="61">
        <v>9141</v>
      </c>
      <c r="J66" s="55">
        <v>8904</v>
      </c>
      <c r="K66" s="61">
        <v>9328</v>
      </c>
      <c r="L66" s="55"/>
      <c r="M66" s="61"/>
      <c r="N66" s="70">
        <f>IF(ISERROR(L66+J66+H66+F66),"Invalid Input",L66+J66+H66+F66)</f>
        <v>27246</v>
      </c>
      <c r="O66" s="71">
        <f>IF(ISERROR(G66+I66+K66+M66),"Invalid Input",G66+I66+K66+M66)</f>
        <v>27545</v>
      </c>
      <c r="P66" s="68">
        <v>0</v>
      </c>
      <c r="Q66" s="53">
        <f>IF(ISERROR(P66-O66),"Invalid Input",(P66-O66))</f>
        <v>-27545</v>
      </c>
      <c r="R66" s="16" t="b">
        <v>1</v>
      </c>
      <c r="S66" s="139" t="s">
        <v>216</v>
      </c>
      <c r="T66" s="139" t="s">
        <v>217</v>
      </c>
    </row>
    <row r="67" spans="1:20" ht="28.8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39" t="s">
        <v>166</v>
      </c>
      <c r="T67" s="139" t="s">
        <v>167</v>
      </c>
    </row>
    <row r="68" spans="1:20" ht="43.2" x14ac:dyDescent="0.3">
      <c r="A68" s="23"/>
      <c r="B68" s="37" t="s">
        <v>84</v>
      </c>
      <c r="C68" s="38"/>
      <c r="D68" s="59">
        <v>0</v>
      </c>
      <c r="E68" s="60">
        <v>3145</v>
      </c>
      <c r="F68" s="55">
        <v>3145</v>
      </c>
      <c r="G68" s="61">
        <v>3124</v>
      </c>
      <c r="H68" s="55">
        <v>2876</v>
      </c>
      <c r="I68" s="61">
        <v>2876</v>
      </c>
      <c r="J68" s="55">
        <v>3001</v>
      </c>
      <c r="K68" s="61">
        <v>3263</v>
      </c>
      <c r="L68" s="55"/>
      <c r="M68" s="61"/>
      <c r="N68" s="70">
        <f>IF(ISERROR(L68+J68+H68+F68),"Invalid Input",L68+J68+H68+F68)</f>
        <v>9022</v>
      </c>
      <c r="O68" s="71">
        <f>IF(ISERROR(G68+I68+K68+M68),"Invalid Input",G68+I68+K68+M68)</f>
        <v>9263</v>
      </c>
      <c r="P68" s="68">
        <v>0</v>
      </c>
      <c r="Q68" s="53">
        <f>IF(ISERROR(P68-O68),"Invalid Input",(P68-O68))</f>
        <v>-9263</v>
      </c>
      <c r="R68" s="16" t="b">
        <v>1</v>
      </c>
      <c r="S68" s="139" t="s">
        <v>218</v>
      </c>
      <c r="T68" s="139" t="s">
        <v>219</v>
      </c>
    </row>
    <row r="69" spans="1:20" ht="43.2" x14ac:dyDescent="0.3">
      <c r="A69" s="17"/>
      <c r="B69" s="37" t="s">
        <v>85</v>
      </c>
      <c r="C69" s="38"/>
      <c r="D69" s="59">
        <v>0</v>
      </c>
      <c r="E69" s="60">
        <v>1600</v>
      </c>
      <c r="F69" s="55">
        <v>400</v>
      </c>
      <c r="G69" s="61">
        <v>0</v>
      </c>
      <c r="H69" s="55">
        <v>400</v>
      </c>
      <c r="I69" s="61">
        <v>470</v>
      </c>
      <c r="J69" s="55">
        <v>400</v>
      </c>
      <c r="K69" s="61">
        <v>1218</v>
      </c>
      <c r="L69" s="55"/>
      <c r="M69" s="61"/>
      <c r="N69" s="70">
        <f>IF(ISERROR(L69+J69+H69+F69),"Invalid Input",L69+J69+H69+F69)</f>
        <v>1200</v>
      </c>
      <c r="O69" s="71">
        <f>IF(ISERROR(G69+I69+K69+M69),"Invalid Input",G69+I69+K69+M69)</f>
        <v>1688</v>
      </c>
      <c r="P69" s="68">
        <v>0</v>
      </c>
      <c r="Q69" s="53">
        <f>IF(ISERROR(P69-O69),"Invalid Input",(P69-O69))</f>
        <v>-1688</v>
      </c>
      <c r="R69" s="16" t="b">
        <v>1</v>
      </c>
      <c r="S69" s="139" t="s">
        <v>168</v>
      </c>
      <c r="T69" s="139" t="s">
        <v>220</v>
      </c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38"/>
      <c r="T70" s="138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38"/>
      <c r="T71" s="138"/>
    </row>
    <row r="72" spans="1:20" ht="14.1" customHeight="1" x14ac:dyDescent="0.3">
      <c r="A72" s="23"/>
      <c r="B72" s="143" t="s">
        <v>48</v>
      </c>
      <c r="C72" s="14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/>
      <c r="J72" s="55">
        <v>0</v>
      </c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39" t="s">
        <v>169</v>
      </c>
      <c r="T72" s="139" t="s">
        <v>163</v>
      </c>
    </row>
    <row r="73" spans="1:20" ht="28.8" x14ac:dyDescent="0.3">
      <c r="A73" s="27"/>
      <c r="B73" s="143" t="s">
        <v>49</v>
      </c>
      <c r="C73" s="144"/>
      <c r="D73" s="59">
        <v>0</v>
      </c>
      <c r="E73" s="60">
        <v>1</v>
      </c>
      <c r="F73" s="55">
        <v>1</v>
      </c>
      <c r="G73" s="61">
        <v>1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41" t="s">
        <v>221</v>
      </c>
      <c r="T73" s="138" t="s">
        <v>163</v>
      </c>
    </row>
    <row r="74" spans="1:20" ht="28.8" x14ac:dyDescent="0.3">
      <c r="A74" s="27"/>
      <c r="B74" s="143" t="s">
        <v>50</v>
      </c>
      <c r="C74" s="144"/>
      <c r="D74" s="59"/>
      <c r="E74" s="60">
        <v>3</v>
      </c>
      <c r="F74" s="55">
        <v>1</v>
      </c>
      <c r="G74" s="61">
        <v>1</v>
      </c>
      <c r="H74" s="55">
        <v>2</v>
      </c>
      <c r="I74" s="61">
        <v>2</v>
      </c>
      <c r="J74" s="55">
        <v>0</v>
      </c>
      <c r="K74" s="61">
        <v>2</v>
      </c>
      <c r="L74" s="55"/>
      <c r="M74" s="61"/>
      <c r="N74" s="70">
        <f t="shared" si="4"/>
        <v>3</v>
      </c>
      <c r="O74" s="71">
        <f t="shared" si="5"/>
        <v>5</v>
      </c>
      <c r="P74" s="68">
        <v>0</v>
      </c>
      <c r="Q74" s="53">
        <f t="shared" si="6"/>
        <v>-5</v>
      </c>
      <c r="R74" s="16" t="b">
        <v>1</v>
      </c>
      <c r="S74" s="140" t="s">
        <v>222</v>
      </c>
      <c r="T74" s="138"/>
    </row>
    <row r="75" spans="1:20" x14ac:dyDescent="0.3">
      <c r="A75" s="27"/>
      <c r="B75" s="143" t="s">
        <v>51</v>
      </c>
      <c r="C75" s="144"/>
      <c r="D75" s="59">
        <v>0</v>
      </c>
      <c r="E75" s="60">
        <v>0</v>
      </c>
      <c r="F75" s="55">
        <v>0</v>
      </c>
      <c r="G75" s="61"/>
      <c r="H75" s="55">
        <v>0</v>
      </c>
      <c r="I75" s="61"/>
      <c r="J75" s="55">
        <v>0</v>
      </c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39" t="s">
        <v>170</v>
      </c>
      <c r="T75" s="139" t="s">
        <v>165</v>
      </c>
    </row>
    <row r="76" spans="1:20" ht="26.25" customHeight="1" x14ac:dyDescent="0.3">
      <c r="A76" s="17"/>
      <c r="B76" s="145" t="s">
        <v>52</v>
      </c>
      <c r="C76" s="146"/>
      <c r="D76" s="59">
        <v>0</v>
      </c>
      <c r="E76" s="60">
        <v>0</v>
      </c>
      <c r="F76" s="55">
        <v>0</v>
      </c>
      <c r="G76" s="61"/>
      <c r="H76" s="55">
        <v>0</v>
      </c>
      <c r="I76" s="61"/>
      <c r="J76" s="55">
        <v>0</v>
      </c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39" t="s">
        <v>169</v>
      </c>
      <c r="T76" s="139" t="s">
        <v>163</v>
      </c>
    </row>
    <row r="77" spans="1:20" x14ac:dyDescent="0.3">
      <c r="A77" s="27"/>
      <c r="B77" s="143" t="s">
        <v>53</v>
      </c>
      <c r="C77" s="144"/>
      <c r="D77" s="59">
        <v>0</v>
      </c>
      <c r="E77" s="60">
        <v>0</v>
      </c>
      <c r="F77" s="55">
        <v>0</v>
      </c>
      <c r="G77" s="61"/>
      <c r="H77" s="55">
        <v>0</v>
      </c>
      <c r="I77" s="61"/>
      <c r="J77" s="55">
        <v>0</v>
      </c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39" t="s">
        <v>171</v>
      </c>
      <c r="T77" s="139" t="s">
        <v>163</v>
      </c>
    </row>
    <row r="78" spans="1:20" x14ac:dyDescent="0.3">
      <c r="A78" s="27"/>
      <c r="B78" s="143" t="s">
        <v>54</v>
      </c>
      <c r="C78" s="14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39" t="s">
        <v>169</v>
      </c>
      <c r="T78" s="138" t="s">
        <v>163</v>
      </c>
    </row>
    <row r="79" spans="1:20" x14ac:dyDescent="0.3">
      <c r="A79" s="17"/>
      <c r="B79" s="143" t="s">
        <v>55</v>
      </c>
      <c r="C79" s="144"/>
      <c r="D79" s="59">
        <v>0</v>
      </c>
      <c r="E79" s="60">
        <v>0</v>
      </c>
      <c r="F79" s="55">
        <v>0</v>
      </c>
      <c r="G79" s="61"/>
      <c r="H79" s="55">
        <v>0</v>
      </c>
      <c r="I79" s="61"/>
      <c r="J79" s="55">
        <v>0</v>
      </c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39" t="s">
        <v>172</v>
      </c>
      <c r="T79" s="139" t="s">
        <v>165</v>
      </c>
    </row>
    <row r="80" spans="1:20" ht="28.8" x14ac:dyDescent="0.3">
      <c r="A80" s="27"/>
      <c r="B80" s="143" t="s">
        <v>56</v>
      </c>
      <c r="C80" s="144"/>
      <c r="D80" s="59"/>
      <c r="E80" s="60">
        <v>2</v>
      </c>
      <c r="F80" s="55">
        <v>2</v>
      </c>
      <c r="G80" s="61">
        <v>2</v>
      </c>
      <c r="H80" s="55">
        <v>0</v>
      </c>
      <c r="I80" s="61"/>
      <c r="J80" s="55"/>
      <c r="K80" s="61"/>
      <c r="L80" s="55"/>
      <c r="M80" s="61"/>
      <c r="N80" s="70">
        <f t="shared" si="4"/>
        <v>2</v>
      </c>
      <c r="O80" s="71">
        <f t="shared" si="5"/>
        <v>2</v>
      </c>
      <c r="P80" s="68">
        <v>0</v>
      </c>
      <c r="Q80" s="53">
        <f t="shared" si="6"/>
        <v>-2</v>
      </c>
      <c r="R80" s="16" t="b">
        <v>1</v>
      </c>
      <c r="S80" s="140" t="s">
        <v>223</v>
      </c>
      <c r="T80" s="138"/>
    </row>
    <row r="81" spans="1:20" x14ac:dyDescent="0.3">
      <c r="A81" s="27"/>
      <c r="B81" s="143" t="s">
        <v>57</v>
      </c>
      <c r="C81" s="144"/>
      <c r="D81" s="59">
        <v>0</v>
      </c>
      <c r="E81" s="60">
        <v>0</v>
      </c>
      <c r="F81" s="55">
        <v>0</v>
      </c>
      <c r="G81" s="61"/>
      <c r="H81" s="55">
        <v>0</v>
      </c>
      <c r="I81" s="61"/>
      <c r="J81" s="55">
        <v>0</v>
      </c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39" t="s">
        <v>172</v>
      </c>
      <c r="T81" s="139" t="s">
        <v>165</v>
      </c>
    </row>
    <row r="82" spans="1:20" ht="57.6" x14ac:dyDescent="0.3">
      <c r="A82" s="27"/>
      <c r="B82" s="143" t="s">
        <v>58</v>
      </c>
      <c r="C82" s="144"/>
      <c r="D82" s="59"/>
      <c r="E82" s="60">
        <v>2</v>
      </c>
      <c r="F82" s="55">
        <v>0</v>
      </c>
      <c r="G82" s="61"/>
      <c r="H82" s="55">
        <v>1</v>
      </c>
      <c r="I82" s="61">
        <v>0</v>
      </c>
      <c r="J82" s="55">
        <v>0</v>
      </c>
      <c r="K82" s="61"/>
      <c r="L82" s="55"/>
      <c r="M82" s="61"/>
      <c r="N82" s="70">
        <f t="shared" si="4"/>
        <v>1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39" t="s">
        <v>224</v>
      </c>
      <c r="T82" s="138" t="s">
        <v>163</v>
      </c>
    </row>
    <row r="83" spans="1:20" x14ac:dyDescent="0.3">
      <c r="A83" s="27"/>
      <c r="B83" s="143" t="s">
        <v>59</v>
      </c>
      <c r="C83" s="14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38"/>
      <c r="T83" s="138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38"/>
      <c r="T84" s="138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38"/>
      <c r="T85" s="138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99</v>
      </c>
      <c r="F86" s="55">
        <v>0</v>
      </c>
      <c r="G86" s="61">
        <v>18</v>
      </c>
      <c r="H86" s="55">
        <v>0</v>
      </c>
      <c r="I86" s="61">
        <v>52</v>
      </c>
      <c r="J86" s="55">
        <v>0</v>
      </c>
      <c r="K86" s="61">
        <v>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70</v>
      </c>
      <c r="P86" s="68">
        <v>0</v>
      </c>
      <c r="Q86" s="53">
        <f>IF(ISERROR(P86-O86),"Invalid Input",(P86-O86))</f>
        <v>-70</v>
      </c>
      <c r="R86" s="16" t="b">
        <v>1</v>
      </c>
      <c r="S86" s="142" t="s">
        <v>225</v>
      </c>
      <c r="T86" s="138" t="s">
        <v>163</v>
      </c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SheetNames!A18</f>
        <v>WC033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1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7" zoomScaleNormal="87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WC034 - Swellendam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6513</v>
      </c>
      <c r="E5" s="90" t="s">
        <v>37</v>
      </c>
    </row>
    <row r="6" spans="1:20" x14ac:dyDescent="0.3">
      <c r="C6" s="110" t="s">
        <v>30</v>
      </c>
      <c r="D6" s="121">
        <v>209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4190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209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6529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209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5935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209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6273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209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0</v>
      </c>
      <c r="E35" s="60">
        <v>126</v>
      </c>
      <c r="F35" s="55">
        <v>39</v>
      </c>
      <c r="G35" s="61">
        <v>39</v>
      </c>
      <c r="H35" s="55">
        <v>87</v>
      </c>
      <c r="I35" s="61">
        <v>87</v>
      </c>
      <c r="J35" s="55">
        <v>0</v>
      </c>
      <c r="K35" s="61">
        <v>0</v>
      </c>
      <c r="L35" s="55"/>
      <c r="M35" s="61"/>
      <c r="N35" s="70">
        <f t="shared" si="1"/>
        <v>126</v>
      </c>
      <c r="O35" s="71">
        <f t="shared" si="2"/>
        <v>126</v>
      </c>
      <c r="P35" s="68">
        <v>0</v>
      </c>
      <c r="Q35" s="53">
        <f t="shared" si="3"/>
        <v>-126</v>
      </c>
      <c r="R35" s="16"/>
      <c r="S35" s="98" t="s">
        <v>182</v>
      </c>
      <c r="T35" s="98"/>
    </row>
    <row r="36" spans="1:20" ht="15" customHeight="1" x14ac:dyDescent="0.3">
      <c r="A36" s="23"/>
      <c r="B36" s="145" t="s">
        <v>77</v>
      </c>
      <c r="C36" s="146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>
        <v>0</v>
      </c>
      <c r="E40" s="60">
        <v>0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v>0</v>
      </c>
      <c r="E42" s="60">
        <v>0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v>0</v>
      </c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>
        <v>0</v>
      </c>
      <c r="E47" s="60">
        <v>0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>
        <v>0</v>
      </c>
      <c r="E54" s="60">
        <v>0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0</v>
      </c>
      <c r="F57" s="55">
        <v>0</v>
      </c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>
        <v>0</v>
      </c>
      <c r="E58" s="60">
        <v>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v>0</v>
      </c>
      <c r="E61" s="60">
        <v>0</v>
      </c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>
        <v>0</v>
      </c>
      <c r="E62" s="60">
        <v>0</v>
      </c>
      <c r="F62" s="55">
        <v>0</v>
      </c>
      <c r="G62" s="61">
        <v>0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>
        <v>0</v>
      </c>
      <c r="E63" s="60">
        <v>0</v>
      </c>
      <c r="F63" s="55">
        <v>0</v>
      </c>
      <c r="G63" s="61">
        <v>0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 t="s">
        <v>173</v>
      </c>
      <c r="E72" s="60">
        <v>0</v>
      </c>
      <c r="F72" s="55">
        <v>0</v>
      </c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 t="s">
        <v>173</v>
      </c>
      <c r="E73" s="60">
        <v>0</v>
      </c>
      <c r="F73" s="55">
        <v>0</v>
      </c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>
        <v>0</v>
      </c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>
        <v>0</v>
      </c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>
        <v>0</v>
      </c>
      <c r="E76" s="60">
        <v>0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>
        <v>0</v>
      </c>
      <c r="E77" s="60">
        <v>0</v>
      </c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 t="s">
        <v>173</v>
      </c>
      <c r="E78" s="60">
        <v>0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>
        <v>0</v>
      </c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 t="s">
        <v>173</v>
      </c>
      <c r="E80" s="60">
        <v>0</v>
      </c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>
        <v>0</v>
      </c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>
        <v>0</v>
      </c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148</v>
      </c>
      <c r="F86" s="55">
        <v>36</v>
      </c>
      <c r="G86" s="61">
        <v>82</v>
      </c>
      <c r="H86" s="55">
        <v>36</v>
      </c>
      <c r="I86" s="61">
        <v>111</v>
      </c>
      <c r="J86" s="55">
        <v>39</v>
      </c>
      <c r="K86" s="61">
        <v>52</v>
      </c>
      <c r="L86" s="55"/>
      <c r="M86" s="61"/>
      <c r="N86" s="70">
        <f>IF(ISERROR(L86+J86+H86+F86),"Invalid Input",L86+J86+H86+F86)</f>
        <v>111</v>
      </c>
      <c r="O86" s="71">
        <f>IF(ISERROR(G86+I86+K86+M86),"Invalid Input",G86+I86+K86+M86)</f>
        <v>245</v>
      </c>
      <c r="P86" s="68">
        <v>0</v>
      </c>
      <c r="Q86" s="53">
        <f>IF(ISERROR(P86-O86),"Invalid Input",(P86-O86))</f>
        <v>-245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SheetNames!A19</f>
        <v>WC034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abSelected="1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Summary - Western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02">
        <f>SUM('CPT:DC5'!D5)</f>
        <v>283377</v>
      </c>
      <c r="E5" s="90" t="s">
        <v>37</v>
      </c>
    </row>
    <row r="6" spans="1:20" x14ac:dyDescent="0.3">
      <c r="C6" s="110" t="s">
        <v>30</v>
      </c>
      <c r="D6" s="102">
        <f>SUM('CPT:DC5'!D6)</f>
        <v>1326469</v>
      </c>
      <c r="E6" s="89" t="s">
        <v>33</v>
      </c>
    </row>
    <row r="7" spans="1:20" ht="27.6" x14ac:dyDescent="0.3">
      <c r="A7" s="67"/>
      <c r="B7" s="62"/>
      <c r="C7" s="111" t="s">
        <v>64</v>
      </c>
      <c r="D7" s="102">
        <f>SUM('CPT:DC5'!D7)</f>
        <v>20158.810000000001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09" t="s">
        <v>65</v>
      </c>
      <c r="D8" s="102">
        <f>SUM('CPT:DC5'!D8)</f>
        <v>1347656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02">
        <f>SUM('CPT:DC5'!D9)</f>
        <v>178309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02">
        <f>SUM('CPT:DC5'!D10)</f>
        <v>1638869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02">
        <f>SUM('CPT:DC5'!D11)</f>
        <v>255966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02">
        <f>SUM('CPT:DC5'!D12)</f>
        <v>1583592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02">
        <f>SUM('CPT:DC5'!D13)</f>
        <v>254997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02">
        <f>SUM('CPT:DC5'!D14)</f>
        <v>1602684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02">
        <f>SUM('CPT:DC5'!D15)</f>
        <v>268483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f>SUM('CPT:DC5'!D24)</f>
        <v>219</v>
      </c>
      <c r="E24" s="60">
        <f>SUM('CPT:DC5'!E24)</f>
        <v>564</v>
      </c>
      <c r="F24" s="55">
        <f>SUM('CPT:DC5'!F24)</f>
        <v>418</v>
      </c>
      <c r="G24" s="61">
        <f>SUM('CPT:DC5'!G24)</f>
        <v>418</v>
      </c>
      <c r="H24" s="55">
        <f>SUM('CPT:DC5'!H24)</f>
        <v>121</v>
      </c>
      <c r="I24" s="61">
        <f>SUM('CPT:DC5'!I24)</f>
        <v>120</v>
      </c>
      <c r="J24" s="55">
        <f>SUM('CPT:DC5'!J24)</f>
        <v>13</v>
      </c>
      <c r="K24" s="61">
        <f>SUM('CPT:DC5'!K24)</f>
        <v>13</v>
      </c>
      <c r="L24" s="55">
        <f>SUM('CPT:DC5'!L24)</f>
        <v>0</v>
      </c>
      <c r="M24" s="61">
        <f>SUM('CPT:DC5'!M24)</f>
        <v>0</v>
      </c>
      <c r="N24" s="70">
        <f t="shared" ref="N24:N36" si="1">IF(ISERROR(L24+J24+H24+F24),"Invalid Input",L24+J24+H24+F24)</f>
        <v>552</v>
      </c>
      <c r="O24" s="71">
        <f t="shared" ref="O24:O36" si="2">IF(ISERROR(G24+I24+K24+M24),"Invalid Input",G24+I24+K24+M24)</f>
        <v>551</v>
      </c>
      <c r="P24" s="68">
        <f>SUM('CPT:DC5'!P24)</f>
        <v>0</v>
      </c>
      <c r="Q24" s="53">
        <f t="shared" ref="Q24:Q36" si="3">IF(ISERROR(P24-O24),"Invalid Input",(P24-O24))</f>
        <v>-551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f>SUM('CPT:DC5'!D25)</f>
        <v>0</v>
      </c>
      <c r="E25" s="60">
        <f>SUM('CPT:DC5'!E25)</f>
        <v>0</v>
      </c>
      <c r="F25" s="55">
        <f>SUM('CPT:DC5'!F25)</f>
        <v>0</v>
      </c>
      <c r="G25" s="61">
        <f>SUM('CPT:DC5'!G25)</f>
        <v>0</v>
      </c>
      <c r="H25" s="55">
        <f>SUM('CPT:DC5'!H25)</f>
        <v>0</v>
      </c>
      <c r="I25" s="61">
        <f>SUM('CPT:DC5'!I25)</f>
        <v>0</v>
      </c>
      <c r="J25" s="55">
        <f>SUM('CPT:DC5'!J25)</f>
        <v>0</v>
      </c>
      <c r="K25" s="61">
        <f>SUM('CPT:DC5'!K25)</f>
        <v>0</v>
      </c>
      <c r="L25" s="55">
        <f>SUM('CPT:DC5'!L25)</f>
        <v>0</v>
      </c>
      <c r="M25" s="61">
        <f>SUM('CPT:DC5'!M25)</f>
        <v>0</v>
      </c>
      <c r="N25" s="70">
        <f t="shared" si="1"/>
        <v>0</v>
      </c>
      <c r="O25" s="71">
        <f t="shared" si="2"/>
        <v>0</v>
      </c>
      <c r="P25" s="68">
        <f>SUM('CPT:DC5'!P25)</f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f>SUM('CPT:DC5'!D26)</f>
        <v>3</v>
      </c>
      <c r="E26" s="60">
        <f>SUM('CPT:DC5'!E26)</f>
        <v>8</v>
      </c>
      <c r="F26" s="55">
        <f>SUM('CPT:DC5'!F26)</f>
        <v>2</v>
      </c>
      <c r="G26" s="61">
        <f>SUM('CPT:DC5'!G26)</f>
        <v>2</v>
      </c>
      <c r="H26" s="55">
        <f>SUM('CPT:DC5'!H26)</f>
        <v>0</v>
      </c>
      <c r="I26" s="61">
        <f>SUM('CPT:DC5'!I26)</f>
        <v>0</v>
      </c>
      <c r="J26" s="55">
        <f>SUM('CPT:DC5'!J26)</f>
        <v>0</v>
      </c>
      <c r="K26" s="61">
        <f>SUM('CPT:DC5'!K26)</f>
        <v>1</v>
      </c>
      <c r="L26" s="55">
        <f>SUM('CPT:DC5'!L26)</f>
        <v>0</v>
      </c>
      <c r="M26" s="61">
        <f>SUM('CPT:DC5'!M26)</f>
        <v>0</v>
      </c>
      <c r="N26" s="70">
        <f t="shared" si="1"/>
        <v>2</v>
      </c>
      <c r="O26" s="71">
        <f t="shared" si="2"/>
        <v>3</v>
      </c>
      <c r="P26" s="68">
        <f>SUM('CPT:DC5'!P26)</f>
        <v>0</v>
      </c>
      <c r="Q26" s="53">
        <f t="shared" si="3"/>
        <v>-3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f>SUM('CPT:DC5'!D27)</f>
        <v>42</v>
      </c>
      <c r="E27" s="60">
        <f>SUM('CPT:DC5'!E27)</f>
        <v>403.58</v>
      </c>
      <c r="F27" s="55">
        <f>SUM('CPT:DC5'!F27)</f>
        <v>30</v>
      </c>
      <c r="G27" s="61">
        <f>SUM('CPT:DC5'!G27)</f>
        <v>30</v>
      </c>
      <c r="H27" s="55">
        <f>SUM('CPT:DC5'!H27)</f>
        <v>69</v>
      </c>
      <c r="I27" s="61">
        <f>SUM('CPT:DC5'!I27)</f>
        <v>63</v>
      </c>
      <c r="J27" s="55">
        <f>SUM('CPT:DC5'!J27)</f>
        <v>62</v>
      </c>
      <c r="K27" s="61">
        <f>SUM('CPT:DC5'!K27)</f>
        <v>0</v>
      </c>
      <c r="L27" s="55">
        <f>SUM('CPT:DC5'!L27)</f>
        <v>0</v>
      </c>
      <c r="M27" s="61">
        <f>SUM('CPT:DC5'!M27)</f>
        <v>0</v>
      </c>
      <c r="N27" s="70">
        <f t="shared" si="1"/>
        <v>161</v>
      </c>
      <c r="O27" s="71">
        <f t="shared" si="2"/>
        <v>93</v>
      </c>
      <c r="P27" s="68">
        <f>SUM('CPT:DC5'!P27)</f>
        <v>0</v>
      </c>
      <c r="Q27" s="53">
        <f t="shared" si="3"/>
        <v>-93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f>SUM('CPT:DC5'!D28)</f>
        <v>0</v>
      </c>
      <c r="E28" s="60">
        <f>SUM('CPT:DC5'!E28)</f>
        <v>85</v>
      </c>
      <c r="F28" s="55">
        <f>SUM('CPT:DC5'!F28)</f>
        <v>45</v>
      </c>
      <c r="G28" s="61">
        <f>SUM('CPT:DC5'!G28)</f>
        <v>75</v>
      </c>
      <c r="H28" s="55">
        <f>SUM('CPT:DC5'!H28)</f>
        <v>30</v>
      </c>
      <c r="I28" s="61">
        <f>SUM('CPT:DC5'!I28)</f>
        <v>30</v>
      </c>
      <c r="J28" s="55">
        <f>SUM('CPT:DC5'!J28)</f>
        <v>30</v>
      </c>
      <c r="K28" s="61">
        <f>SUM('CPT:DC5'!K28)</f>
        <v>15</v>
      </c>
      <c r="L28" s="55">
        <f>SUM('CPT:DC5'!L28)</f>
        <v>0</v>
      </c>
      <c r="M28" s="61">
        <f>SUM('CPT:DC5'!M28)</f>
        <v>0</v>
      </c>
      <c r="N28" s="70">
        <f t="shared" si="1"/>
        <v>105</v>
      </c>
      <c r="O28" s="71">
        <f t="shared" si="2"/>
        <v>120</v>
      </c>
      <c r="P28" s="68">
        <f>SUM('CPT:DC5'!P28)</f>
        <v>0</v>
      </c>
      <c r="Q28" s="53">
        <f t="shared" si="3"/>
        <v>-120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f>SUM('CPT:DC5'!D29)</f>
        <v>39</v>
      </c>
      <c r="E29" s="60">
        <f>SUM('CPT:DC5'!E29)</f>
        <v>783</v>
      </c>
      <c r="F29" s="55">
        <f>SUM('CPT:DC5'!F29)</f>
        <v>6</v>
      </c>
      <c r="G29" s="61">
        <f>SUM('CPT:DC5'!G29)</f>
        <v>3</v>
      </c>
      <c r="H29" s="55">
        <f>SUM('CPT:DC5'!H29)</f>
        <v>3</v>
      </c>
      <c r="I29" s="61">
        <f>SUM('CPT:DC5'!I29)</f>
        <v>3</v>
      </c>
      <c r="J29" s="55">
        <f>SUM('CPT:DC5'!J29)</f>
        <v>3</v>
      </c>
      <c r="K29" s="61">
        <f>SUM('CPT:DC5'!K29)</f>
        <v>11</v>
      </c>
      <c r="L29" s="55">
        <f>SUM('CPT:DC5'!L29)</f>
        <v>0</v>
      </c>
      <c r="M29" s="61">
        <f>SUM('CPT:DC5'!M29)</f>
        <v>0</v>
      </c>
      <c r="N29" s="70">
        <f t="shared" si="1"/>
        <v>12</v>
      </c>
      <c r="O29" s="71">
        <f t="shared" si="2"/>
        <v>17</v>
      </c>
      <c r="P29" s="68">
        <f>SUM('CPT:DC5'!P29)</f>
        <v>0</v>
      </c>
      <c r="Q29" s="53">
        <f t="shared" si="3"/>
        <v>-17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f>SUM('CPT:DC5'!D30)</f>
        <v>15570</v>
      </c>
      <c r="E30" s="60">
        <f>SUM('CPT:DC5'!E30)</f>
        <v>325597</v>
      </c>
      <c r="F30" s="55">
        <f>SUM('CPT:DC5'!F30)</f>
        <v>8483</v>
      </c>
      <c r="G30" s="61">
        <f>SUM('CPT:DC5'!G30)</f>
        <v>6000</v>
      </c>
      <c r="H30" s="55">
        <f>SUM('CPT:DC5'!H30)</f>
        <v>2240</v>
      </c>
      <c r="I30" s="61">
        <f>SUM('CPT:DC5'!I30)</f>
        <v>1487</v>
      </c>
      <c r="J30" s="55">
        <f>SUM('CPT:DC5'!J30)</f>
        <v>1053</v>
      </c>
      <c r="K30" s="61">
        <f>SUM('CPT:DC5'!K30)</f>
        <v>2787</v>
      </c>
      <c r="L30" s="55">
        <f>SUM('CPT:DC5'!L30)</f>
        <v>0</v>
      </c>
      <c r="M30" s="61">
        <f>SUM('CPT:DC5'!M30)</f>
        <v>0</v>
      </c>
      <c r="N30" s="70">
        <f t="shared" si="1"/>
        <v>11776</v>
      </c>
      <c r="O30" s="71">
        <f t="shared" si="2"/>
        <v>10274</v>
      </c>
      <c r="P30" s="68">
        <f>SUM('CPT:DC5'!P30)</f>
        <v>0</v>
      </c>
      <c r="Q30" s="53">
        <f t="shared" si="3"/>
        <v>-10274</v>
      </c>
      <c r="R30" s="16" t="b">
        <v>1</v>
      </c>
      <c r="S30" s="98"/>
      <c r="T30" s="98"/>
    </row>
    <row r="31" spans="1:20" ht="15" customHeight="1" x14ac:dyDescent="0.3">
      <c r="A31" s="23"/>
      <c r="B31" s="108" t="s">
        <v>87</v>
      </c>
      <c r="C31" s="104"/>
      <c r="D31" s="59">
        <f>SUM('CPT:DC5'!D31)</f>
        <v>631</v>
      </c>
      <c r="E31" s="60">
        <f>SUM('CPT:DC5'!E31)</f>
        <v>659</v>
      </c>
      <c r="F31" s="55">
        <f>SUM('CPT:DC5'!F31)</f>
        <v>11</v>
      </c>
      <c r="G31" s="61">
        <f>SUM('CPT:DC5'!G31)</f>
        <v>8</v>
      </c>
      <c r="H31" s="55">
        <f>SUM('CPT:DC5'!H31)</f>
        <v>9</v>
      </c>
      <c r="I31" s="61">
        <f>SUM('CPT:DC5'!I31)</f>
        <v>9</v>
      </c>
      <c r="J31" s="55">
        <f>SUM('CPT:DC5'!J31)</f>
        <v>7</v>
      </c>
      <c r="K31" s="61">
        <f>SUM('CPT:DC5'!K31)</f>
        <v>9</v>
      </c>
      <c r="L31" s="55">
        <f>SUM('CPT:DC5'!L31)</f>
        <v>0</v>
      </c>
      <c r="M31" s="61">
        <f>SUM('CPT:DC5'!M31)</f>
        <v>0</v>
      </c>
      <c r="N31" s="70">
        <f t="shared" si="1"/>
        <v>27</v>
      </c>
      <c r="O31" s="71">
        <f t="shared" si="2"/>
        <v>26</v>
      </c>
      <c r="P31" s="68">
        <f>SUM('CPT:DC5'!P31)</f>
        <v>0</v>
      </c>
      <c r="Q31" s="53">
        <f t="shared" si="3"/>
        <v>-26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f>SUM('CPT:DC5'!D32)</f>
        <v>526</v>
      </c>
      <c r="E32" s="60">
        <f>SUM('CPT:DC5'!E32)</f>
        <v>470</v>
      </c>
      <c r="F32" s="55">
        <f>SUM('CPT:DC5'!F32)</f>
        <v>4</v>
      </c>
      <c r="G32" s="61">
        <f>SUM('CPT:DC5'!G32)</f>
        <v>4</v>
      </c>
      <c r="H32" s="55">
        <f>SUM('CPT:DC5'!H32)</f>
        <v>4</v>
      </c>
      <c r="I32" s="61">
        <f>SUM('CPT:DC5'!I32)</f>
        <v>5</v>
      </c>
      <c r="J32" s="55">
        <f>SUM('CPT:DC5'!J32)</f>
        <v>0</v>
      </c>
      <c r="K32" s="61">
        <f>SUM('CPT:DC5'!K32)</f>
        <v>10</v>
      </c>
      <c r="L32" s="55">
        <f>SUM('CPT:DC5'!L32)</f>
        <v>0</v>
      </c>
      <c r="M32" s="61">
        <f>SUM('CPT:DC5'!M32)</f>
        <v>0</v>
      </c>
      <c r="N32" s="70">
        <f t="shared" si="1"/>
        <v>8</v>
      </c>
      <c r="O32" s="71">
        <f t="shared" si="2"/>
        <v>19</v>
      </c>
      <c r="P32" s="68">
        <f>SUM('CPT:DC5'!P32)</f>
        <v>0</v>
      </c>
      <c r="Q32" s="53">
        <f t="shared" si="3"/>
        <v>-19</v>
      </c>
      <c r="R32" s="16" t="b">
        <v>1</v>
      </c>
      <c r="S32" s="98"/>
      <c r="T32" s="98"/>
    </row>
    <row r="33" spans="1:20" x14ac:dyDescent="0.3">
      <c r="A33" s="23"/>
      <c r="B33" s="145" t="s">
        <v>75</v>
      </c>
      <c r="C33" s="146">
        <v>0</v>
      </c>
      <c r="D33" s="59">
        <f>SUM('CPT:DC5'!D33)</f>
        <v>212</v>
      </c>
      <c r="E33" s="60">
        <f>SUM('CPT:DC5'!E33)</f>
        <v>190</v>
      </c>
      <c r="F33" s="55">
        <f>SUM('CPT:DC5'!F33)</f>
        <v>1</v>
      </c>
      <c r="G33" s="61">
        <f>SUM('CPT:DC5'!G33)</f>
        <v>5</v>
      </c>
      <c r="H33" s="55">
        <f>SUM('CPT:DC5'!H33)</f>
        <v>1</v>
      </c>
      <c r="I33" s="61">
        <f>SUM('CPT:DC5'!I33)</f>
        <v>1</v>
      </c>
      <c r="J33" s="55">
        <f>SUM('CPT:DC5'!J33)</f>
        <v>1</v>
      </c>
      <c r="K33" s="61">
        <f>SUM('CPT:DC5'!K33)</f>
        <v>1</v>
      </c>
      <c r="L33" s="55">
        <f>SUM('CPT:DC5'!L33)</f>
        <v>0</v>
      </c>
      <c r="M33" s="61">
        <f>SUM('CPT:DC5'!M33)</f>
        <v>0</v>
      </c>
      <c r="N33" s="70">
        <f t="shared" si="1"/>
        <v>3</v>
      </c>
      <c r="O33" s="71">
        <f t="shared" si="2"/>
        <v>7</v>
      </c>
      <c r="P33" s="68">
        <f>SUM('CPT:DC5'!P33)</f>
        <v>0</v>
      </c>
      <c r="Q33" s="53">
        <f t="shared" si="3"/>
        <v>-7</v>
      </c>
      <c r="R33" s="16"/>
      <c r="S33" s="98"/>
      <c r="T33" s="98"/>
    </row>
    <row r="34" spans="1:20" x14ac:dyDescent="0.3">
      <c r="A34" s="23"/>
      <c r="B34" s="145" t="s">
        <v>76</v>
      </c>
      <c r="C34" s="146"/>
      <c r="D34" s="59">
        <f>SUM('CPT:DC5'!D34)</f>
        <v>17041</v>
      </c>
      <c r="E34" s="60">
        <f>SUM('CPT:DC5'!E34)</f>
        <v>14568</v>
      </c>
      <c r="F34" s="55">
        <f>SUM('CPT:DC5'!F34)</f>
        <v>8756</v>
      </c>
      <c r="G34" s="61">
        <f>SUM('CPT:DC5'!G34)</f>
        <v>8756</v>
      </c>
      <c r="H34" s="55">
        <f>SUM('CPT:DC5'!H34)</f>
        <v>8756</v>
      </c>
      <c r="I34" s="61">
        <f>SUM('CPT:DC5'!I34)</f>
        <v>13807</v>
      </c>
      <c r="J34" s="55">
        <f>SUM('CPT:DC5'!J34)</f>
        <v>356</v>
      </c>
      <c r="K34" s="61">
        <f>SUM('CPT:DC5'!K34)</f>
        <v>8756</v>
      </c>
      <c r="L34" s="55">
        <f>SUM('CPT:DC5'!L34)</f>
        <v>0</v>
      </c>
      <c r="M34" s="61">
        <f>SUM('CPT:DC5'!M34)</f>
        <v>0</v>
      </c>
      <c r="N34" s="70">
        <f t="shared" si="1"/>
        <v>17868</v>
      </c>
      <c r="O34" s="71">
        <f t="shared" si="2"/>
        <v>31319</v>
      </c>
      <c r="P34" s="68">
        <f>SUM('CPT:DC5'!P34)</f>
        <v>0</v>
      </c>
      <c r="Q34" s="53">
        <f t="shared" si="3"/>
        <v>-31319</v>
      </c>
      <c r="R34" s="16"/>
      <c r="S34" s="98"/>
      <c r="T34" s="98"/>
    </row>
    <row r="35" spans="1:20" x14ac:dyDescent="0.3">
      <c r="A35" s="23"/>
      <c r="B35" s="108" t="s">
        <v>88</v>
      </c>
      <c r="C35" s="104"/>
      <c r="D35" s="59">
        <f>SUM('CPT:DC5'!D35)</f>
        <v>5822</v>
      </c>
      <c r="E35" s="60">
        <f>SUM('CPT:DC5'!E35)</f>
        <v>9246</v>
      </c>
      <c r="F35" s="55">
        <f>SUM('CPT:DC5'!F35)</f>
        <v>2693</v>
      </c>
      <c r="G35" s="61">
        <f>SUM('CPT:DC5'!G35)</f>
        <v>1312</v>
      </c>
      <c r="H35" s="55">
        <f>SUM('CPT:DC5'!H35)</f>
        <v>647</v>
      </c>
      <c r="I35" s="61">
        <f>SUM('CPT:DC5'!I35)</f>
        <v>809</v>
      </c>
      <c r="J35" s="55">
        <f>SUM('CPT:DC5'!J35)</f>
        <v>283</v>
      </c>
      <c r="K35" s="61">
        <f>SUM('CPT:DC5'!K35)</f>
        <v>1160</v>
      </c>
      <c r="L35" s="55">
        <f>SUM('CPT:DC5'!L35)</f>
        <v>0</v>
      </c>
      <c r="M35" s="61">
        <f>SUM('CPT:DC5'!M35)</f>
        <v>0</v>
      </c>
      <c r="N35" s="70">
        <f t="shared" si="1"/>
        <v>3623</v>
      </c>
      <c r="O35" s="71">
        <f t="shared" si="2"/>
        <v>3281</v>
      </c>
      <c r="P35" s="68">
        <f>SUM('CPT:DC5'!P35)</f>
        <v>0</v>
      </c>
      <c r="Q35" s="53">
        <f t="shared" si="3"/>
        <v>-3281</v>
      </c>
      <c r="R35" s="16"/>
      <c r="S35" s="98"/>
      <c r="T35" s="98"/>
    </row>
    <row r="36" spans="1:20" x14ac:dyDescent="0.3">
      <c r="A36" s="23"/>
      <c r="B36" s="145" t="s">
        <v>77</v>
      </c>
      <c r="C36" s="146"/>
      <c r="D36" s="59">
        <f>SUM('CPT:DC5'!D36)</f>
        <v>4662</v>
      </c>
      <c r="E36" s="60">
        <f>SUM('CPT:DC5'!E36)</f>
        <v>4746</v>
      </c>
      <c r="F36" s="55">
        <f>SUM('CPT:DC5'!F36)</f>
        <v>446</v>
      </c>
      <c r="G36" s="61">
        <f>SUM('CPT:DC5'!G36)</f>
        <v>547</v>
      </c>
      <c r="H36" s="55">
        <f>SUM('CPT:DC5'!H36)</f>
        <v>223</v>
      </c>
      <c r="I36" s="61">
        <f>SUM('CPT:DC5'!I36)</f>
        <v>449</v>
      </c>
      <c r="J36" s="55">
        <f>SUM('CPT:DC5'!J36)</f>
        <v>261</v>
      </c>
      <c r="K36" s="61">
        <f>SUM('CPT:DC5'!K36)</f>
        <v>448</v>
      </c>
      <c r="L36" s="55">
        <f>SUM('CPT:DC5'!L36)</f>
        <v>0</v>
      </c>
      <c r="M36" s="61">
        <f>SUM('CPT:DC5'!M36)</f>
        <v>0</v>
      </c>
      <c r="N36" s="70">
        <f t="shared" si="1"/>
        <v>930</v>
      </c>
      <c r="O36" s="71">
        <f t="shared" si="2"/>
        <v>1444</v>
      </c>
      <c r="P36" s="68">
        <f>SUM('CPT:DC5'!P36)</f>
        <v>0</v>
      </c>
      <c r="Q36" s="53">
        <f t="shared" si="3"/>
        <v>-1444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05"/>
      <c r="B39" s="106"/>
      <c r="C39" s="107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x14ac:dyDescent="0.3">
      <c r="A40" s="27"/>
      <c r="B40" s="145" t="s">
        <v>44</v>
      </c>
      <c r="C40" s="146">
        <v>0</v>
      </c>
      <c r="D40" s="59">
        <f>SUM('CPT:DC5'!D40)</f>
        <v>12225</v>
      </c>
      <c r="E40" s="60">
        <f>SUM('CPT:DC5'!E40)</f>
        <v>12151.9</v>
      </c>
      <c r="F40" s="55">
        <f>SUM('CPT:DC5'!F40)</f>
        <v>0</v>
      </c>
      <c r="G40" s="61">
        <f>SUM('CPT:DC5'!G40)</f>
        <v>9.8000000000000007</v>
      </c>
      <c r="H40" s="55">
        <f>SUM('CPT:DC5'!H40)</f>
        <v>3515.2</v>
      </c>
      <c r="I40" s="61">
        <f>SUM('CPT:DC5'!I40)</f>
        <v>3518.7</v>
      </c>
      <c r="J40" s="55">
        <f>SUM('CPT:DC5'!J40)</f>
        <v>5.0999999999999996</v>
      </c>
      <c r="K40" s="61">
        <f>SUM('CPT:DC5'!K40)</f>
        <v>3.2</v>
      </c>
      <c r="L40" s="55">
        <f>SUM('CPT:DC5'!L40)</f>
        <v>0</v>
      </c>
      <c r="M40" s="61">
        <f>SUM('CPT:DC5'!M40)</f>
        <v>0</v>
      </c>
      <c r="N40" s="70">
        <f>IF(ISERROR(L40+J40+H40+F40),"Invalid Input",L40+J40+H40+F40)</f>
        <v>3520.2999999999997</v>
      </c>
      <c r="O40" s="71">
        <f>IF(ISERROR(G40+I40+K40+M40),"Invalid Input",G40+I40+K40+M40)</f>
        <v>3531.7</v>
      </c>
      <c r="P40" s="68">
        <f>SUM('CPT:DC5'!P40)</f>
        <v>0</v>
      </c>
      <c r="Q40" s="53">
        <f>IF(ISERROR(P40-O40),"Invalid Input",(P40-O40))</f>
        <v>-3531.7</v>
      </c>
      <c r="R40" s="16" t="b">
        <v>1</v>
      </c>
      <c r="S40" s="98"/>
      <c r="T40" s="98"/>
    </row>
    <row r="41" spans="1:20" x14ac:dyDescent="0.3">
      <c r="A41" s="27"/>
      <c r="B41" s="145" t="s">
        <v>43</v>
      </c>
      <c r="C41" s="146">
        <v>0</v>
      </c>
      <c r="D41" s="59">
        <f>SUM('CPT:DC5'!D41)</f>
        <v>5</v>
      </c>
      <c r="E41" s="60">
        <f>SUM('CPT:DC5'!E41)</f>
        <v>1</v>
      </c>
      <c r="F41" s="55">
        <f>SUM('CPT:DC5'!F41)</f>
        <v>0</v>
      </c>
      <c r="G41" s="61">
        <f>SUM('CPT:DC5'!G41)</f>
        <v>0</v>
      </c>
      <c r="H41" s="55">
        <f>SUM('CPT:DC5'!H41)</f>
        <v>0</v>
      </c>
      <c r="I41" s="61">
        <f>SUM('CPT:DC5'!I41)</f>
        <v>0</v>
      </c>
      <c r="J41" s="55">
        <f>SUM('CPT:DC5'!J41)</f>
        <v>0</v>
      </c>
      <c r="K41" s="61">
        <f>SUM('CPT:DC5'!K41)</f>
        <v>1</v>
      </c>
      <c r="L41" s="55">
        <f>SUM('CPT:DC5'!L41)</f>
        <v>0</v>
      </c>
      <c r="M41" s="61">
        <f>SUM('CPT:DC5'!M41)</f>
        <v>0</v>
      </c>
      <c r="N41" s="70">
        <f>IF(ISERROR(L41+J41+H41+F41),"Invalid Input",L41+J41+H41+F41)</f>
        <v>0</v>
      </c>
      <c r="O41" s="71">
        <f>IF(ISERROR(G41+I41+K41+M41),"Invalid Input",G41+I41+K41+M41)</f>
        <v>1</v>
      </c>
      <c r="P41" s="68">
        <f>SUM('CPT:DC5'!P41)</f>
        <v>0</v>
      </c>
      <c r="Q41" s="53">
        <f>IF(ISERROR(P41-O41),"Invalid Input",(P41-O41))</f>
        <v>-1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f>SUM('CPT:DC5'!D42)</f>
        <v>3322</v>
      </c>
      <c r="E42" s="60">
        <f>SUM('CPT:DC5'!E42)</f>
        <v>115233.3</v>
      </c>
      <c r="F42" s="55">
        <f>SUM('CPT:DC5'!F42)</f>
        <v>1261.2</v>
      </c>
      <c r="G42" s="61">
        <f>SUM('CPT:DC5'!G42)</f>
        <v>1691.2339999999999</v>
      </c>
      <c r="H42" s="55">
        <f>SUM('CPT:DC5'!H42)</f>
        <v>16264.1</v>
      </c>
      <c r="I42" s="61">
        <f>SUM('CPT:DC5'!I42)</f>
        <v>37019</v>
      </c>
      <c r="J42" s="55">
        <f>SUM('CPT:DC5'!J42)</f>
        <v>65043.8</v>
      </c>
      <c r="K42" s="61">
        <f>SUM('CPT:DC5'!K42)</f>
        <v>60511.074999999997</v>
      </c>
      <c r="L42" s="55">
        <f>SUM('CPT:DC5'!L42)</f>
        <v>0</v>
      </c>
      <c r="M42" s="61">
        <f>SUM('CPT:DC5'!M42)</f>
        <v>0</v>
      </c>
      <c r="N42" s="70">
        <f>IF(ISERROR(L42+J42+H42+F42),"Invalid Input",L42+J42+H42+F42)</f>
        <v>82569.100000000006</v>
      </c>
      <c r="O42" s="71">
        <f>IF(ISERROR(G42+I42+K42+M42),"Invalid Input",G42+I42+K42+M42)</f>
        <v>99221.308999999994</v>
      </c>
      <c r="P42" s="68">
        <f>SUM('CPT:DC5'!P42)</f>
        <v>0</v>
      </c>
      <c r="Q42" s="53">
        <f>IF(ISERROR(P42-O42),"Invalid Input",(P42-O42))</f>
        <v>-99221.308999999994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f>SUM('CPT:DC5'!D43)</f>
        <v>4991</v>
      </c>
      <c r="E43" s="60">
        <f>SUM('CPT:DC5'!E43)</f>
        <v>4994.16</v>
      </c>
      <c r="F43" s="55">
        <f>SUM('CPT:DC5'!F43)</f>
        <v>0</v>
      </c>
      <c r="G43" s="61">
        <f>SUM('CPT:DC5'!G43)</f>
        <v>0</v>
      </c>
      <c r="H43" s="55">
        <f>SUM('CPT:DC5'!H43)</f>
        <v>2.7</v>
      </c>
      <c r="I43" s="61">
        <f>SUM('CPT:DC5'!I43)</f>
        <v>0</v>
      </c>
      <c r="J43" s="55">
        <f>SUM('CPT:DC5'!J43)</f>
        <v>1</v>
      </c>
      <c r="K43" s="61">
        <f>SUM('CPT:DC5'!K43)</f>
        <v>0</v>
      </c>
      <c r="L43" s="55">
        <f>SUM('CPT:DC5'!L43)</f>
        <v>0</v>
      </c>
      <c r="M43" s="61">
        <f>SUM('CPT:DC5'!M43)</f>
        <v>0</v>
      </c>
      <c r="N43" s="70">
        <f>IF(ISERROR(L43+J43+H43+F43),"Invalid Input",L43+J43+H43+F43)</f>
        <v>3.7</v>
      </c>
      <c r="O43" s="71">
        <f>IF(ISERROR(G43+I43+K43+M43),"Invalid Input",G43+I43+K43+M43)</f>
        <v>0</v>
      </c>
      <c r="P43" s="68">
        <f>SUM('CPT:DC5'!P43)</f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03"/>
      <c r="C44" s="104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05"/>
      <c r="B46" s="106"/>
      <c r="C46" s="107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x14ac:dyDescent="0.3">
      <c r="A47" s="27"/>
      <c r="B47" s="145" t="s">
        <v>40</v>
      </c>
      <c r="C47" s="146">
        <v>0</v>
      </c>
      <c r="D47" s="59">
        <f>SUM('CPT:DC5'!D47)</f>
        <v>16</v>
      </c>
      <c r="E47" s="60">
        <f>SUM('CPT:DC5'!E47)</f>
        <v>101</v>
      </c>
      <c r="F47" s="55">
        <f>SUM('CPT:DC5'!F47)</f>
        <v>8.1999999999999993</v>
      </c>
      <c r="G47" s="61">
        <f>SUM('CPT:DC5'!G47)</f>
        <v>23.2</v>
      </c>
      <c r="H47" s="55">
        <f>SUM('CPT:DC5'!H47)</f>
        <v>10.1</v>
      </c>
      <c r="I47" s="61">
        <f>SUM('CPT:DC5'!I47)</f>
        <v>18.7</v>
      </c>
      <c r="J47" s="55">
        <f>SUM('CPT:DC5'!J47)</f>
        <v>23.6</v>
      </c>
      <c r="K47" s="61">
        <f>SUM('CPT:DC5'!K47)</f>
        <v>22.9</v>
      </c>
      <c r="L47" s="55">
        <f>SUM('CPT:DC5'!L47)</f>
        <v>0</v>
      </c>
      <c r="M47" s="61">
        <f>SUM('CPT:DC5'!M47)</f>
        <v>0</v>
      </c>
      <c r="N47" s="70">
        <f>IF(ISERROR(L47+J47+H47+F47),"Invalid Input",L47+J47+H47+F47)</f>
        <v>41.900000000000006</v>
      </c>
      <c r="O47" s="71">
        <f>IF(ISERROR(G47+I47+K47+M47),"Invalid Input",G47+I47+K47+M47)</f>
        <v>64.8</v>
      </c>
      <c r="P47" s="68">
        <f>SUM('CPT:DC5'!P47)</f>
        <v>0</v>
      </c>
      <c r="Q47" s="53">
        <f>IF(ISERROR(P47-O47),"Invalid Input",(P47-O47))</f>
        <v>-64.8</v>
      </c>
      <c r="R47" s="16" t="b">
        <v>1</v>
      </c>
      <c r="S47" s="98"/>
      <c r="T47" s="98"/>
    </row>
    <row r="48" spans="1:20" x14ac:dyDescent="0.3">
      <c r="A48" s="27"/>
      <c r="B48" s="145" t="s">
        <v>41</v>
      </c>
      <c r="C48" s="146">
        <v>0</v>
      </c>
      <c r="D48" s="59">
        <f>SUM('CPT:DC5'!D48)</f>
        <v>0</v>
      </c>
      <c r="E48" s="60">
        <f>SUM('CPT:DC5'!E48)</f>
        <v>1</v>
      </c>
      <c r="F48" s="55">
        <f>SUM('CPT:DC5'!F48)</f>
        <v>0</v>
      </c>
      <c r="G48" s="61">
        <f>SUM('CPT:DC5'!G48)</f>
        <v>0</v>
      </c>
      <c r="H48" s="55">
        <f>SUM('CPT:DC5'!H48)</f>
        <v>0</v>
      </c>
      <c r="I48" s="61">
        <f>SUM('CPT:DC5'!I48)</f>
        <v>0</v>
      </c>
      <c r="J48" s="55">
        <f>SUM('CPT:DC5'!J48)</f>
        <v>0</v>
      </c>
      <c r="K48" s="61">
        <f>SUM('CPT:DC5'!K48)</f>
        <v>0</v>
      </c>
      <c r="L48" s="55">
        <f>SUM('CPT:DC5'!L48)</f>
        <v>0</v>
      </c>
      <c r="M48" s="61">
        <f>SUM('CPT:DC5'!M48)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SUM('CPT:DC5'!P48)</f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x14ac:dyDescent="0.3">
      <c r="A49" s="17"/>
      <c r="B49" s="145" t="s">
        <v>42</v>
      </c>
      <c r="C49" s="146">
        <v>0</v>
      </c>
      <c r="D49" s="59">
        <f>SUM('CPT:DC5'!D49)</f>
        <v>0</v>
      </c>
      <c r="E49" s="60">
        <f>SUM('CPT:DC5'!E49)</f>
        <v>14</v>
      </c>
      <c r="F49" s="55">
        <f>SUM('CPT:DC5'!F49)</f>
        <v>0</v>
      </c>
      <c r="G49" s="61">
        <f>SUM('CPT:DC5'!G49)</f>
        <v>0</v>
      </c>
      <c r="H49" s="55">
        <f>SUM('CPT:DC5'!H49)</f>
        <v>0</v>
      </c>
      <c r="I49" s="61">
        <f>SUM('CPT:DC5'!I49)</f>
        <v>0</v>
      </c>
      <c r="J49" s="55">
        <f>SUM('CPT:DC5'!J49)</f>
        <v>2</v>
      </c>
      <c r="K49" s="61">
        <f>SUM('CPT:DC5'!K49)</f>
        <v>1</v>
      </c>
      <c r="L49" s="55">
        <f>SUM('CPT:DC5'!L49)</f>
        <v>0</v>
      </c>
      <c r="M49" s="61">
        <f>SUM('CPT:DC5'!M49)</f>
        <v>0</v>
      </c>
      <c r="N49" s="70">
        <f>IF(ISERROR(L49+J49+H49+F49),"Invalid Input",L49+J49+H49+F49)</f>
        <v>2</v>
      </c>
      <c r="O49" s="71">
        <f>IF(ISERROR(G49+I49+K49+M49),"Invalid Input",G49+I49+K49+M49)</f>
        <v>1</v>
      </c>
      <c r="P49" s="68">
        <f>SUM('CPT:DC5'!P49)</f>
        <v>0</v>
      </c>
      <c r="Q49" s="53">
        <f>IF(ISERROR(P49-O49),"Invalid Input",(P49-O49))</f>
        <v>-1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06"/>
      <c r="C52" s="107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f>SUM('CPT:DC5'!D53)</f>
        <v>100</v>
      </c>
      <c r="E53" s="60">
        <f>SUM('CPT:DC5'!E53)</f>
        <v>1731</v>
      </c>
      <c r="F53" s="55">
        <f>SUM('CPT:DC5'!F53)</f>
        <v>31</v>
      </c>
      <c r="G53" s="61">
        <f>SUM('CPT:DC5'!G53)</f>
        <v>339</v>
      </c>
      <c r="H53" s="55">
        <f>SUM('CPT:DC5'!H53)</f>
        <v>0</v>
      </c>
      <c r="I53" s="61">
        <f>SUM('CPT:DC5'!I53)</f>
        <v>155</v>
      </c>
      <c r="J53" s="55">
        <f>SUM('CPT:DC5'!J53)</f>
        <v>750</v>
      </c>
      <c r="K53" s="61">
        <f>SUM('CPT:DC5'!K53)</f>
        <v>496</v>
      </c>
      <c r="L53" s="55">
        <f>SUM('CPT:DC5'!L53)</f>
        <v>0</v>
      </c>
      <c r="M53" s="61">
        <f>SUM('CPT:DC5'!M53)</f>
        <v>0</v>
      </c>
      <c r="N53" s="70">
        <f>IF(ISERROR(L53+J53+H53+F53),"Invalid Input",L53+J53+H53+F53)</f>
        <v>781</v>
      </c>
      <c r="O53" s="71">
        <f>IF(ISERROR(G53+I53+K53+M53),"Invalid Input",G53+I53+K53+M53)</f>
        <v>990</v>
      </c>
      <c r="P53" s="68">
        <f>SUM('CPT:DC5'!P53)</f>
        <v>0</v>
      </c>
      <c r="Q53" s="53">
        <f>IF(ISERROR(P53-O53),"Invalid Input",(P53-O53))</f>
        <v>-990</v>
      </c>
      <c r="R53" s="16" t="b">
        <v>1</v>
      </c>
      <c r="S53" s="100"/>
      <c r="T53" s="100"/>
    </row>
    <row r="54" spans="1:20" x14ac:dyDescent="0.3">
      <c r="A54" s="27"/>
      <c r="B54" s="145" t="s">
        <v>45</v>
      </c>
      <c r="C54" s="146">
        <v>0</v>
      </c>
      <c r="D54" s="59">
        <f>SUM('CPT:DC5'!D54)</f>
        <v>0</v>
      </c>
      <c r="E54" s="60">
        <f>SUM('CPT:DC5'!E54)</f>
        <v>13982</v>
      </c>
      <c r="F54" s="55">
        <f>SUM('CPT:DC5'!F54)</f>
        <v>10414</v>
      </c>
      <c r="G54" s="61">
        <f>SUM('CPT:DC5'!G54)</f>
        <v>10627</v>
      </c>
      <c r="H54" s="55">
        <f>SUM('CPT:DC5'!H54)</f>
        <v>9987</v>
      </c>
      <c r="I54" s="61">
        <f>SUM('CPT:DC5'!I54)</f>
        <v>10690</v>
      </c>
      <c r="J54" s="55">
        <f>SUM('CPT:DC5'!J54)</f>
        <v>14286</v>
      </c>
      <c r="K54" s="61">
        <f>SUM('CPT:DC5'!K54)</f>
        <v>14952</v>
      </c>
      <c r="L54" s="55">
        <f>SUM('CPT:DC5'!L54)</f>
        <v>0</v>
      </c>
      <c r="M54" s="61">
        <f>SUM('CPT:DC5'!M54)</f>
        <v>0</v>
      </c>
      <c r="N54" s="70">
        <f>IF(ISERROR(L54+J54+H54+F54),"Invalid Input",L54+J54+H54+F54)</f>
        <v>34687</v>
      </c>
      <c r="O54" s="71">
        <f>IF(ISERROR(G54+I54+K54+M54),"Invalid Input",G54+I54+K54+M54)</f>
        <v>36269</v>
      </c>
      <c r="P54" s="68">
        <f>SUM('CPT:DC5'!P54)</f>
        <v>0</v>
      </c>
      <c r="Q54" s="53">
        <f>IF(ISERROR(P54-O54),"Invalid Input",(P54-O54))</f>
        <v>-36269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>
        <f>SUM('CPT:DC5'!D57)</f>
        <v>0</v>
      </c>
      <c r="E57" s="60">
        <f>SUM('CPT:DC5'!E57)</f>
        <v>6430</v>
      </c>
      <c r="F57" s="55">
        <f>SUM('CPT:DC5'!F57)</f>
        <v>1440</v>
      </c>
      <c r="G57" s="61">
        <f>SUM('CPT:DC5'!G57)</f>
        <v>1894</v>
      </c>
      <c r="H57" s="55">
        <f>SUM('CPT:DC5'!H57)</f>
        <v>885</v>
      </c>
      <c r="I57" s="61">
        <f>SUM('CPT:DC5'!I57)</f>
        <v>1222</v>
      </c>
      <c r="J57" s="55">
        <f>SUM('CPT:DC5'!J57)</f>
        <v>590</v>
      </c>
      <c r="K57" s="61">
        <f>SUM('CPT:DC5'!K57)</f>
        <v>970</v>
      </c>
      <c r="L57" s="55">
        <f>SUM('CPT:DC5'!L57)</f>
        <v>0</v>
      </c>
      <c r="M57" s="61">
        <f>SUM('CPT:DC5'!M57)</f>
        <v>0</v>
      </c>
      <c r="N57" s="70">
        <f>IF(ISERROR(L57+J57+H57+F57),"Invalid Input",L57+J57+H57+F57)</f>
        <v>2915</v>
      </c>
      <c r="O57" s="71">
        <f>IF(ISERROR(G57+I57+K57+M57),"Invalid Input",G57+I57+K57+M57)</f>
        <v>4086</v>
      </c>
      <c r="P57" s="68">
        <f>SUM('CPT:DC5'!P57)</f>
        <v>0</v>
      </c>
      <c r="Q57" s="53">
        <f>IF(ISERROR(P57-O57),"Invalid Input",(P57-O57))</f>
        <v>-4086</v>
      </c>
      <c r="R57" s="16" t="b">
        <v>1</v>
      </c>
      <c r="S57" s="100"/>
      <c r="T57" s="100"/>
    </row>
    <row r="58" spans="1:20" x14ac:dyDescent="0.3">
      <c r="A58" s="27"/>
      <c r="B58" s="154" t="s">
        <v>47</v>
      </c>
      <c r="C58" s="155"/>
      <c r="D58" s="59">
        <f>SUM('CPT:DC5'!D58)</f>
        <v>82</v>
      </c>
      <c r="E58" s="60">
        <f>SUM('CPT:DC5'!E58)</f>
        <v>15907</v>
      </c>
      <c r="F58" s="55">
        <f>SUM('CPT:DC5'!F58)</f>
        <v>11270</v>
      </c>
      <c r="G58" s="61">
        <f>SUM('CPT:DC5'!G58)</f>
        <v>13006</v>
      </c>
      <c r="H58" s="55">
        <f>SUM('CPT:DC5'!H58)</f>
        <v>10184</v>
      </c>
      <c r="I58" s="61">
        <f>SUM('CPT:DC5'!I58)</f>
        <v>10961</v>
      </c>
      <c r="J58" s="55">
        <f>SUM('CPT:DC5'!J58)</f>
        <v>14030</v>
      </c>
      <c r="K58" s="61">
        <f>SUM('CPT:DC5'!K58)</f>
        <v>14543</v>
      </c>
      <c r="L58" s="55">
        <f>SUM('CPT:DC5'!L58)</f>
        <v>0</v>
      </c>
      <c r="M58" s="61">
        <f>SUM('CPT:DC5'!M58)</f>
        <v>0</v>
      </c>
      <c r="N58" s="70">
        <f>IF(ISERROR(L58+J58+H58+F58),"Invalid Input",L58+J58+H58+F58)</f>
        <v>35484</v>
      </c>
      <c r="O58" s="71">
        <f>IF(ISERROR(G58+I58+K58+M58),"Invalid Input",G58+I58+K58+M58)</f>
        <v>38510</v>
      </c>
      <c r="P58" s="68">
        <f>SUM('CPT:DC5'!P58)</f>
        <v>0</v>
      </c>
      <c r="Q58" s="53">
        <f>IF(ISERROR(P58-O58),"Invalid Input",(P58-O58))</f>
        <v>-38510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f>SUM('CPT:DC5'!D61)</f>
        <v>10740</v>
      </c>
      <c r="E61" s="60">
        <f>SUM('CPT:DC5'!E61)</f>
        <v>11324</v>
      </c>
      <c r="F61" s="55">
        <f>SUM('CPT:DC5'!F61)</f>
        <v>71876</v>
      </c>
      <c r="G61" s="61">
        <f>SUM('CPT:DC5'!G61)</f>
        <v>77325</v>
      </c>
      <c r="H61" s="55">
        <f>SUM('CPT:DC5'!H61)</f>
        <v>72246</v>
      </c>
      <c r="I61" s="61">
        <f>SUM('CPT:DC5'!I61)</f>
        <v>77790</v>
      </c>
      <c r="J61" s="55">
        <f>SUM('CPT:DC5'!J61)</f>
        <v>13855</v>
      </c>
      <c r="K61" s="61">
        <f>SUM('CPT:DC5'!K61)</f>
        <v>78653</v>
      </c>
      <c r="L61" s="55">
        <f>SUM('CPT:DC5'!L61)</f>
        <v>0</v>
      </c>
      <c r="M61" s="61">
        <f>SUM('CPT:DC5'!M61)</f>
        <v>0</v>
      </c>
      <c r="N61" s="70">
        <f>IF(ISERROR(L61+J61+H61+F61),"Invalid Input",L61+J61+H61+F61)</f>
        <v>157977</v>
      </c>
      <c r="O61" s="71">
        <f>IF(ISERROR(G61+I61+K61+M61),"Invalid Input",G61+I61+K61+M61)</f>
        <v>233768</v>
      </c>
      <c r="P61" s="68">
        <f>SUM('CPT:DC5'!P61)</f>
        <v>0</v>
      </c>
      <c r="Q61" s="53">
        <f>IF(ISERROR(P61-O61),"Invalid Input",(P61-O61))</f>
        <v>-233768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>
        <f>SUM('CPT:DC5'!D62)</f>
        <v>15</v>
      </c>
      <c r="E62" s="60">
        <f>SUM('CPT:DC5'!E62)</f>
        <v>26</v>
      </c>
      <c r="F62" s="55">
        <f>SUM('CPT:DC5'!F62)</f>
        <v>7</v>
      </c>
      <c r="G62" s="61">
        <f>SUM('CPT:DC5'!G62)</f>
        <v>14</v>
      </c>
      <c r="H62" s="55">
        <f>SUM('CPT:DC5'!H62)</f>
        <v>6</v>
      </c>
      <c r="I62" s="61">
        <f>SUM('CPT:DC5'!I62)</f>
        <v>18</v>
      </c>
      <c r="J62" s="55">
        <f>SUM('CPT:DC5'!J62)</f>
        <v>7</v>
      </c>
      <c r="K62" s="61">
        <f>SUM('CPT:DC5'!K62)</f>
        <v>7</v>
      </c>
      <c r="L62" s="55">
        <f>SUM('CPT:DC5'!L62)</f>
        <v>0</v>
      </c>
      <c r="M62" s="61">
        <f>SUM('CPT:DC5'!M62)</f>
        <v>0</v>
      </c>
      <c r="N62" s="70">
        <f>IF(ISERROR(L62+J62+H62+F62),"Invalid Input",L62+J62+H62+F62)</f>
        <v>20</v>
      </c>
      <c r="O62" s="71">
        <f>IF(ISERROR(G62+I62+K62+M62),"Invalid Input",G62+I62+K62+M62)</f>
        <v>39</v>
      </c>
      <c r="P62" s="68">
        <f>SUM('CPT:DC5'!P62)</f>
        <v>0</v>
      </c>
      <c r="Q62" s="53">
        <f>IF(ISERROR(P62-O62),"Invalid Input",(P62-O62))</f>
        <v>-39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>
        <f>SUM('CPT:DC5'!D63)</f>
        <v>3000</v>
      </c>
      <c r="E63" s="60">
        <f>SUM('CPT:DC5'!E63)</f>
        <v>11585</v>
      </c>
      <c r="F63" s="55">
        <f>SUM('CPT:DC5'!F63)</f>
        <v>9423</v>
      </c>
      <c r="G63" s="61">
        <f>SUM('CPT:DC5'!G63)</f>
        <v>21132</v>
      </c>
      <c r="H63" s="55">
        <f>SUM('CPT:DC5'!H63)</f>
        <v>12852</v>
      </c>
      <c r="I63" s="61">
        <f>SUM('CPT:DC5'!I63)</f>
        <v>18562</v>
      </c>
      <c r="J63" s="55">
        <f>SUM('CPT:DC5'!J63)</f>
        <v>8937</v>
      </c>
      <c r="K63" s="61">
        <f>SUM('CPT:DC5'!K63)</f>
        <v>48514</v>
      </c>
      <c r="L63" s="55">
        <f>SUM('CPT:DC5'!L63)</f>
        <v>0</v>
      </c>
      <c r="M63" s="61">
        <f>SUM('CPT:DC5'!M63)</f>
        <v>0</v>
      </c>
      <c r="N63" s="70">
        <f>IF(ISERROR(L63+J63+H63+F63),"Invalid Input",L63+J63+H63+F63)</f>
        <v>31212</v>
      </c>
      <c r="O63" s="71">
        <f>IF(ISERROR(G63+I63+K63+M63),"Invalid Input",G63+I63+K63+M63)</f>
        <v>88208</v>
      </c>
      <c r="P63" s="68">
        <f>SUM('CPT:DC5'!P63)</f>
        <v>0</v>
      </c>
      <c r="Q63" s="53">
        <f>IF(ISERROR(P63-O63),"Invalid Input",(P63-O63))</f>
        <v>-88208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f>SUM('CPT:DC5'!D66)</f>
        <v>1</v>
      </c>
      <c r="E66" s="60">
        <f>SUM('CPT:DC5'!E66)</f>
        <v>13253</v>
      </c>
      <c r="F66" s="55">
        <f>SUM('CPT:DC5'!F66)</f>
        <v>9654</v>
      </c>
      <c r="G66" s="61">
        <f>SUM('CPT:DC5'!G66)</f>
        <v>10776</v>
      </c>
      <c r="H66" s="55">
        <f>SUM('CPT:DC5'!H66)</f>
        <v>9965</v>
      </c>
      <c r="I66" s="61">
        <f>SUM('CPT:DC5'!I66)</f>
        <v>10739</v>
      </c>
      <c r="J66" s="55">
        <f>SUM('CPT:DC5'!J66)</f>
        <v>12936</v>
      </c>
      <c r="K66" s="61">
        <f>SUM('CPT:DC5'!K66)</f>
        <v>13479</v>
      </c>
      <c r="L66" s="55">
        <f>SUM('CPT:DC5'!L66)</f>
        <v>0</v>
      </c>
      <c r="M66" s="61">
        <f>SUM('CPT:DC5'!M66)</f>
        <v>0</v>
      </c>
      <c r="N66" s="70">
        <f>IF(ISERROR(L66+J66+H66+F66),"Invalid Input",L66+J66+H66+F66)</f>
        <v>32555</v>
      </c>
      <c r="O66" s="71">
        <f>IF(ISERROR(G66+I66+K66+M66),"Invalid Input",G66+I66+K66+M66)</f>
        <v>34994</v>
      </c>
      <c r="P66" s="68">
        <f>SUM('CPT:DC5'!P66)</f>
        <v>0</v>
      </c>
      <c r="Q66" s="53">
        <f>IF(ISERROR(P66-O66),"Invalid Input",(P66-O66))</f>
        <v>-34994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f>SUM('CPT:DC5'!D67)</f>
        <v>13</v>
      </c>
      <c r="E67" s="60">
        <f>SUM('CPT:DC5'!E67)</f>
        <v>11</v>
      </c>
      <c r="F67" s="55">
        <f>SUM('CPT:DC5'!F67)</f>
        <v>0</v>
      </c>
      <c r="G67" s="61">
        <f>SUM('CPT:DC5'!G67)</f>
        <v>0</v>
      </c>
      <c r="H67" s="55">
        <f>SUM('CPT:DC5'!H67)</f>
        <v>1</v>
      </c>
      <c r="I67" s="61">
        <f>SUM('CPT:DC5'!I67)</f>
        <v>3</v>
      </c>
      <c r="J67" s="55">
        <f>SUM('CPT:DC5'!J67)</f>
        <v>4</v>
      </c>
      <c r="K67" s="61">
        <f>SUM('CPT:DC5'!K67)</f>
        <v>5</v>
      </c>
      <c r="L67" s="55">
        <f>SUM('CPT:DC5'!L67)</f>
        <v>0</v>
      </c>
      <c r="M67" s="61">
        <f>SUM('CPT:DC5'!M67)</f>
        <v>0</v>
      </c>
      <c r="N67" s="70">
        <f>IF(ISERROR(L67+J67+H67+F67),"Invalid Input",L67+J67+H67+F67)</f>
        <v>5</v>
      </c>
      <c r="O67" s="71">
        <f>IF(ISERROR(G67+I67+K67+M67),"Invalid Input",G67+I67+K67+M67)</f>
        <v>8</v>
      </c>
      <c r="P67" s="68">
        <f>SUM('CPT:DC5'!P67)</f>
        <v>0</v>
      </c>
      <c r="Q67" s="53">
        <f>IF(ISERROR(P67-O67),"Invalid Input",(P67-O67))</f>
        <v>-8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f>SUM('CPT:DC5'!D68)</f>
        <v>7919</v>
      </c>
      <c r="E68" s="60">
        <f>SUM('CPT:DC5'!E68)</f>
        <v>12645</v>
      </c>
      <c r="F68" s="55">
        <f>SUM('CPT:DC5'!F68)</f>
        <v>13142</v>
      </c>
      <c r="G68" s="61">
        <f>SUM('CPT:DC5'!G68)</f>
        <v>6814</v>
      </c>
      <c r="H68" s="55">
        <f>SUM('CPT:DC5'!H68)</f>
        <v>10751</v>
      </c>
      <c r="I68" s="61">
        <f>SUM('CPT:DC5'!I68)</f>
        <v>4052</v>
      </c>
      <c r="J68" s="55">
        <f>SUM('CPT:DC5'!J68)</f>
        <v>13576</v>
      </c>
      <c r="K68" s="61">
        <f>SUM('CPT:DC5'!K68)</f>
        <v>15313</v>
      </c>
      <c r="L68" s="55">
        <f>SUM('CPT:DC5'!L68)</f>
        <v>0</v>
      </c>
      <c r="M68" s="61">
        <f>SUM('CPT:DC5'!M68)</f>
        <v>0</v>
      </c>
      <c r="N68" s="70">
        <f>IF(ISERROR(L68+J68+H68+F68),"Invalid Input",L68+J68+H68+F68)</f>
        <v>37469</v>
      </c>
      <c r="O68" s="71">
        <f>IF(ISERROR(G68+I68+K68+M68),"Invalid Input",G68+I68+K68+M68)</f>
        <v>26179</v>
      </c>
      <c r="P68" s="68">
        <f>SUM('CPT:DC5'!P68)</f>
        <v>0</v>
      </c>
      <c r="Q68" s="53">
        <f>IF(ISERROR(P68-O68),"Invalid Input",(P68-O68))</f>
        <v>-26179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f>SUM('CPT:DC5'!D69)</f>
        <v>500</v>
      </c>
      <c r="E69" s="60">
        <f>SUM('CPT:DC5'!E69)</f>
        <v>4385</v>
      </c>
      <c r="F69" s="55">
        <f>SUM('CPT:DC5'!F69)</f>
        <v>566</v>
      </c>
      <c r="G69" s="61">
        <f>SUM('CPT:DC5'!G69)</f>
        <v>307</v>
      </c>
      <c r="H69" s="55">
        <f>SUM('CPT:DC5'!H69)</f>
        <v>878</v>
      </c>
      <c r="I69" s="61">
        <f>SUM('CPT:DC5'!I69)</f>
        <v>4085</v>
      </c>
      <c r="J69" s="55">
        <f>SUM('CPT:DC5'!J69)</f>
        <v>893</v>
      </c>
      <c r="K69" s="61">
        <f>SUM('CPT:DC5'!K69)</f>
        <v>2262</v>
      </c>
      <c r="L69" s="55">
        <f>SUM('CPT:DC5'!L69)</f>
        <v>0</v>
      </c>
      <c r="M69" s="61">
        <f>SUM('CPT:DC5'!M69)</f>
        <v>0</v>
      </c>
      <c r="N69" s="70">
        <f>IF(ISERROR(L69+J69+H69+F69),"Invalid Input",L69+J69+H69+F69)</f>
        <v>2337</v>
      </c>
      <c r="O69" s="71">
        <f>IF(ISERROR(G69+I69+K69+M69),"Invalid Input",G69+I69+K69+M69)</f>
        <v>6654</v>
      </c>
      <c r="P69" s="68">
        <f>SUM('CPT:DC5'!P69)</f>
        <v>0</v>
      </c>
      <c r="Q69" s="53">
        <f>IF(ISERROR(P69-O69),"Invalid Input",(P69-O69))</f>
        <v>-6654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>
        <f>SUM('CPT:DC5'!D72)</f>
        <v>15</v>
      </c>
      <c r="E72" s="60">
        <f>SUM('CPT:DC5'!E72)</f>
        <v>25</v>
      </c>
      <c r="F72" s="55">
        <f>SUM('CPT:DC5'!F72)</f>
        <v>3</v>
      </c>
      <c r="G72" s="61">
        <f>SUM('CPT:DC5'!G72)</f>
        <v>9</v>
      </c>
      <c r="H72" s="55">
        <f>SUM('CPT:DC5'!H72)</f>
        <v>3</v>
      </c>
      <c r="I72" s="61">
        <f>SUM('CPT:DC5'!I72)</f>
        <v>2</v>
      </c>
      <c r="J72" s="55">
        <f>SUM('CPT:DC5'!J72)</f>
        <v>2</v>
      </c>
      <c r="K72" s="61">
        <f>SUM('CPT:DC5'!K72)</f>
        <v>0</v>
      </c>
      <c r="L72" s="55">
        <f>SUM('CPT:DC5'!L72)</f>
        <v>0</v>
      </c>
      <c r="M72" s="61">
        <f>SUM('CPT:DC5'!M72)</f>
        <v>0</v>
      </c>
      <c r="N72" s="70">
        <f t="shared" ref="N72:N83" si="4">IF(ISERROR(L72+J72+H72+F72),"Invalid Input",L72+J72+H72+F72)</f>
        <v>8</v>
      </c>
      <c r="O72" s="71">
        <f t="shared" ref="O72:O83" si="5">IF(ISERROR(G72+I72+K72+M72),"Invalid Input",G72+I72+K72+M72)</f>
        <v>11</v>
      </c>
      <c r="P72" s="68">
        <f>SUM('CPT:DC5'!P72)</f>
        <v>0</v>
      </c>
      <c r="Q72" s="53">
        <f t="shared" ref="Q72:Q83" si="6">IF(ISERROR(P72-O72),"Invalid Input",(P72-O72))</f>
        <v>-11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>
        <f>SUM('CPT:DC5'!D73)</f>
        <v>19</v>
      </c>
      <c r="E73" s="60">
        <f>SUM('CPT:DC5'!E73)</f>
        <v>24</v>
      </c>
      <c r="F73" s="55">
        <f>SUM('CPT:DC5'!F73)</f>
        <v>7</v>
      </c>
      <c r="G73" s="61">
        <f>SUM('CPT:DC5'!G73)</f>
        <v>1</v>
      </c>
      <c r="H73" s="55">
        <f>SUM('CPT:DC5'!H73)</f>
        <v>2</v>
      </c>
      <c r="I73" s="61">
        <f>SUM('CPT:DC5'!I73)</f>
        <v>1</v>
      </c>
      <c r="J73" s="55">
        <f>SUM('CPT:DC5'!J73)</f>
        <v>0</v>
      </c>
      <c r="K73" s="61">
        <f>SUM('CPT:DC5'!K73)</f>
        <v>3</v>
      </c>
      <c r="L73" s="55">
        <f>SUM('CPT:DC5'!L73)</f>
        <v>0</v>
      </c>
      <c r="M73" s="61">
        <f>SUM('CPT:DC5'!M73)</f>
        <v>0</v>
      </c>
      <c r="N73" s="70">
        <f t="shared" si="4"/>
        <v>9</v>
      </c>
      <c r="O73" s="71">
        <f t="shared" si="5"/>
        <v>5</v>
      </c>
      <c r="P73" s="68">
        <f>SUM('CPT:DC5'!P73)</f>
        <v>0</v>
      </c>
      <c r="Q73" s="53">
        <f t="shared" si="6"/>
        <v>-5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>
        <f>SUM('CPT:DC5'!D74)</f>
        <v>1</v>
      </c>
      <c r="E74" s="60">
        <f>SUM('CPT:DC5'!E74)</f>
        <v>19</v>
      </c>
      <c r="F74" s="55">
        <f>SUM('CPT:DC5'!F74)</f>
        <v>3</v>
      </c>
      <c r="G74" s="61">
        <f>SUM('CPT:DC5'!G74)</f>
        <v>3</v>
      </c>
      <c r="H74" s="55">
        <f>SUM('CPT:DC5'!H74)</f>
        <v>13</v>
      </c>
      <c r="I74" s="61">
        <f>SUM('CPT:DC5'!I74)</f>
        <v>15</v>
      </c>
      <c r="J74" s="55">
        <f>SUM('CPT:DC5'!J74)</f>
        <v>10</v>
      </c>
      <c r="K74" s="61">
        <f>SUM('CPT:DC5'!K74)</f>
        <v>12</v>
      </c>
      <c r="L74" s="55">
        <f>SUM('CPT:DC5'!L74)</f>
        <v>0</v>
      </c>
      <c r="M74" s="61">
        <f>SUM('CPT:DC5'!M74)</f>
        <v>0</v>
      </c>
      <c r="N74" s="70">
        <f t="shared" si="4"/>
        <v>26</v>
      </c>
      <c r="O74" s="71">
        <f t="shared" si="5"/>
        <v>30</v>
      </c>
      <c r="P74" s="68">
        <f>SUM('CPT:DC5'!P74)</f>
        <v>0</v>
      </c>
      <c r="Q74" s="53">
        <f t="shared" si="6"/>
        <v>-30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>
        <f>SUM('CPT:DC5'!D75)</f>
        <v>1</v>
      </c>
      <c r="E75" s="60">
        <f>SUM('CPT:DC5'!E75)</f>
        <v>7</v>
      </c>
      <c r="F75" s="55">
        <f>SUM('CPT:DC5'!F75)</f>
        <v>1</v>
      </c>
      <c r="G75" s="61">
        <f>SUM('CPT:DC5'!G75)</f>
        <v>0</v>
      </c>
      <c r="H75" s="55">
        <f>SUM('CPT:DC5'!H75)</f>
        <v>1</v>
      </c>
      <c r="I75" s="61">
        <f>SUM('CPT:DC5'!I75)</f>
        <v>1</v>
      </c>
      <c r="J75" s="55">
        <f>SUM('CPT:DC5'!J75)</f>
        <v>0</v>
      </c>
      <c r="K75" s="61">
        <f>SUM('CPT:DC5'!K75)</f>
        <v>0</v>
      </c>
      <c r="L75" s="55">
        <f>SUM('CPT:DC5'!L75)</f>
        <v>0</v>
      </c>
      <c r="M75" s="61">
        <f>SUM('CPT:DC5'!M75)</f>
        <v>0</v>
      </c>
      <c r="N75" s="70">
        <f t="shared" si="4"/>
        <v>2</v>
      </c>
      <c r="O75" s="71">
        <f t="shared" si="5"/>
        <v>1</v>
      </c>
      <c r="P75" s="68">
        <f>SUM('CPT:DC5'!P75)</f>
        <v>0</v>
      </c>
      <c r="Q75" s="53">
        <f t="shared" si="6"/>
        <v>-1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>
        <f>SUM('CPT:DC5'!D76)</f>
        <v>3</v>
      </c>
      <c r="E76" s="60">
        <f>SUM('CPT:DC5'!E76)</f>
        <v>29</v>
      </c>
      <c r="F76" s="55">
        <f>SUM('CPT:DC5'!F76)</f>
        <v>0</v>
      </c>
      <c r="G76" s="61">
        <f>SUM('CPT:DC5'!G76)</f>
        <v>0</v>
      </c>
      <c r="H76" s="55">
        <f>SUM('CPT:DC5'!H76)</f>
        <v>20</v>
      </c>
      <c r="I76" s="61">
        <f>SUM('CPT:DC5'!I76)</f>
        <v>743</v>
      </c>
      <c r="J76" s="55">
        <f>SUM('CPT:DC5'!J76)</f>
        <v>1</v>
      </c>
      <c r="K76" s="61">
        <f>SUM('CPT:DC5'!K76)</f>
        <v>1470</v>
      </c>
      <c r="L76" s="55">
        <f>SUM('CPT:DC5'!L76)</f>
        <v>0</v>
      </c>
      <c r="M76" s="61">
        <f>SUM('CPT:DC5'!M76)</f>
        <v>0</v>
      </c>
      <c r="N76" s="70">
        <f t="shared" si="4"/>
        <v>21</v>
      </c>
      <c r="O76" s="71">
        <f t="shared" si="5"/>
        <v>2213</v>
      </c>
      <c r="P76" s="68">
        <f>SUM('CPT:DC5'!P76)</f>
        <v>0</v>
      </c>
      <c r="Q76" s="53">
        <f t="shared" si="6"/>
        <v>-2213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>
        <f>SUM('CPT:DC5'!D77)</f>
        <v>3</v>
      </c>
      <c r="E77" s="60">
        <f>SUM('CPT:DC5'!E77)</f>
        <v>4</v>
      </c>
      <c r="F77" s="55">
        <f>SUM('CPT:DC5'!F77)</f>
        <v>1</v>
      </c>
      <c r="G77" s="61">
        <f>SUM('CPT:DC5'!G77)</f>
        <v>0</v>
      </c>
      <c r="H77" s="55">
        <f>SUM('CPT:DC5'!H77)</f>
        <v>0</v>
      </c>
      <c r="I77" s="61">
        <f>SUM('CPT:DC5'!I77)</f>
        <v>0</v>
      </c>
      <c r="J77" s="55">
        <f>SUM('CPT:DC5'!J77)</f>
        <v>0</v>
      </c>
      <c r="K77" s="61">
        <f>SUM('CPT:DC5'!K77)</f>
        <v>0</v>
      </c>
      <c r="L77" s="55">
        <f>SUM('CPT:DC5'!L77)</f>
        <v>0</v>
      </c>
      <c r="M77" s="61">
        <f>SUM('CPT:DC5'!M77)</f>
        <v>0</v>
      </c>
      <c r="N77" s="70">
        <f t="shared" si="4"/>
        <v>1</v>
      </c>
      <c r="O77" s="71">
        <f t="shared" si="5"/>
        <v>0</v>
      </c>
      <c r="P77" s="68">
        <f>SUM('CPT:DC5'!P77)</f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>
        <f>SUM('CPT:DC5'!D78)</f>
        <v>5</v>
      </c>
      <c r="E78" s="60">
        <f>SUM('CPT:DC5'!E78)</f>
        <v>9</v>
      </c>
      <c r="F78" s="55">
        <f>SUM('CPT:DC5'!F78)</f>
        <v>0</v>
      </c>
      <c r="G78" s="61">
        <f>SUM('CPT:DC5'!G78)</f>
        <v>0</v>
      </c>
      <c r="H78" s="55">
        <f>SUM('CPT:DC5'!H78)</f>
        <v>1</v>
      </c>
      <c r="I78" s="61">
        <f>SUM('CPT:DC5'!I78)</f>
        <v>0</v>
      </c>
      <c r="J78" s="55">
        <f>SUM('CPT:DC5'!J78)</f>
        <v>1</v>
      </c>
      <c r="K78" s="61">
        <f>SUM('CPT:DC5'!K78)</f>
        <v>1</v>
      </c>
      <c r="L78" s="55">
        <f>SUM('CPT:DC5'!L78)</f>
        <v>0</v>
      </c>
      <c r="M78" s="61">
        <f>SUM('CPT:DC5'!M78)</f>
        <v>0</v>
      </c>
      <c r="N78" s="70">
        <f t="shared" si="4"/>
        <v>2</v>
      </c>
      <c r="O78" s="71">
        <f t="shared" si="5"/>
        <v>1</v>
      </c>
      <c r="P78" s="68">
        <f>SUM('CPT:DC5'!P78)</f>
        <v>0</v>
      </c>
      <c r="Q78" s="53">
        <f t="shared" si="6"/>
        <v>-1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>
        <f>SUM('CPT:DC5'!D79)</f>
        <v>2</v>
      </c>
      <c r="E79" s="60">
        <f>SUM('CPT:DC5'!E79)</f>
        <v>1</v>
      </c>
      <c r="F79" s="55">
        <f>SUM('CPT:DC5'!F79)</f>
        <v>0</v>
      </c>
      <c r="G79" s="61">
        <f>SUM('CPT:DC5'!G79)</f>
        <v>0</v>
      </c>
      <c r="H79" s="55">
        <f>SUM('CPT:DC5'!H79)</f>
        <v>0</v>
      </c>
      <c r="I79" s="61">
        <f>SUM('CPT:DC5'!I79)</f>
        <v>0</v>
      </c>
      <c r="J79" s="55">
        <f>SUM('CPT:DC5'!J79)</f>
        <v>0</v>
      </c>
      <c r="K79" s="61">
        <f>SUM('CPT:DC5'!K79)</f>
        <v>0</v>
      </c>
      <c r="L79" s="55">
        <f>SUM('CPT:DC5'!L79)</f>
        <v>0</v>
      </c>
      <c r="M79" s="61">
        <f>SUM('CPT:DC5'!M79)</f>
        <v>0</v>
      </c>
      <c r="N79" s="70">
        <f t="shared" si="4"/>
        <v>0</v>
      </c>
      <c r="O79" s="71">
        <f t="shared" si="5"/>
        <v>0</v>
      </c>
      <c r="P79" s="68">
        <f>SUM('CPT:DC5'!P79)</f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>
        <f>SUM('CPT:DC5'!D80)</f>
        <v>2</v>
      </c>
      <c r="E80" s="60">
        <f>SUM('CPT:DC5'!E80)</f>
        <v>16</v>
      </c>
      <c r="F80" s="55">
        <f>SUM('CPT:DC5'!F80)</f>
        <v>2</v>
      </c>
      <c r="G80" s="61">
        <f>SUM('CPT:DC5'!G80)</f>
        <v>2</v>
      </c>
      <c r="H80" s="55">
        <f>SUM('CPT:DC5'!H80)</f>
        <v>0</v>
      </c>
      <c r="I80" s="61">
        <f>SUM('CPT:DC5'!I80)</f>
        <v>0</v>
      </c>
      <c r="J80" s="55">
        <f>SUM('CPT:DC5'!J80)</f>
        <v>4</v>
      </c>
      <c r="K80" s="61">
        <f>SUM('CPT:DC5'!K80)</f>
        <v>1</v>
      </c>
      <c r="L80" s="55">
        <f>SUM('CPT:DC5'!L80)</f>
        <v>0</v>
      </c>
      <c r="M80" s="61">
        <f>SUM('CPT:DC5'!M80)</f>
        <v>0</v>
      </c>
      <c r="N80" s="70">
        <f t="shared" si="4"/>
        <v>6</v>
      </c>
      <c r="O80" s="71">
        <f t="shared" si="5"/>
        <v>3</v>
      </c>
      <c r="P80" s="68">
        <f>SUM('CPT:DC5'!P80)</f>
        <v>0</v>
      </c>
      <c r="Q80" s="53">
        <f t="shared" si="6"/>
        <v>-3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>
        <f>SUM('CPT:DC5'!D81)</f>
        <v>0</v>
      </c>
      <c r="E81" s="60">
        <f>SUM('CPT:DC5'!E81)</f>
        <v>0</v>
      </c>
      <c r="F81" s="55">
        <f>SUM('CPT:DC5'!F81)</f>
        <v>0</v>
      </c>
      <c r="G81" s="61">
        <f>SUM('CPT:DC5'!G81)</f>
        <v>0</v>
      </c>
      <c r="H81" s="55">
        <f>SUM('CPT:DC5'!H81)</f>
        <v>0</v>
      </c>
      <c r="I81" s="61">
        <f>SUM('CPT:DC5'!I81)</f>
        <v>0</v>
      </c>
      <c r="J81" s="55">
        <f>SUM('CPT:DC5'!J81)</f>
        <v>0</v>
      </c>
      <c r="K81" s="61">
        <f>SUM('CPT:DC5'!K81)</f>
        <v>0</v>
      </c>
      <c r="L81" s="55">
        <f>SUM('CPT:DC5'!L81)</f>
        <v>0</v>
      </c>
      <c r="M81" s="61">
        <f>SUM('CPT:DC5'!M81)</f>
        <v>0</v>
      </c>
      <c r="N81" s="70">
        <f t="shared" si="4"/>
        <v>0</v>
      </c>
      <c r="O81" s="71">
        <f t="shared" si="5"/>
        <v>0</v>
      </c>
      <c r="P81" s="68">
        <f>SUM('CPT:DC5'!P81)</f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>
        <f>SUM('CPT:DC5'!D82)</f>
        <v>0</v>
      </c>
      <c r="E82" s="60">
        <f>SUM('CPT:DC5'!E82)</f>
        <v>4</v>
      </c>
      <c r="F82" s="55">
        <f>SUM('CPT:DC5'!F82)</f>
        <v>1</v>
      </c>
      <c r="G82" s="61">
        <f>SUM('CPT:DC5'!G82)</f>
        <v>1</v>
      </c>
      <c r="H82" s="55">
        <f>SUM('CPT:DC5'!H82)</f>
        <v>2</v>
      </c>
      <c r="I82" s="61">
        <f>SUM('CPT:DC5'!I82)</f>
        <v>0</v>
      </c>
      <c r="J82" s="55">
        <f>SUM('CPT:DC5'!J82)</f>
        <v>0</v>
      </c>
      <c r="K82" s="61">
        <f>SUM('CPT:DC5'!K82)</f>
        <v>0</v>
      </c>
      <c r="L82" s="55">
        <f>SUM('CPT:DC5'!L82)</f>
        <v>0</v>
      </c>
      <c r="M82" s="61">
        <f>SUM('CPT:DC5'!M82)</f>
        <v>0</v>
      </c>
      <c r="N82" s="70">
        <f t="shared" si="4"/>
        <v>3</v>
      </c>
      <c r="O82" s="71">
        <f t="shared" si="5"/>
        <v>1</v>
      </c>
      <c r="P82" s="68">
        <f>SUM('CPT:DC5'!P82)</f>
        <v>0</v>
      </c>
      <c r="Q82" s="53">
        <f t="shared" si="6"/>
        <v>-1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>
        <f>SUM('CPT:DC5'!D83)</f>
        <v>19</v>
      </c>
      <c r="E83" s="60">
        <f>SUM('CPT:DC5'!E83)</f>
        <v>2</v>
      </c>
      <c r="F83" s="55">
        <f>SUM('CPT:DC5'!F83)</f>
        <v>0</v>
      </c>
      <c r="G83" s="61">
        <f>SUM('CPT:DC5'!G83)</f>
        <v>1</v>
      </c>
      <c r="H83" s="55">
        <f>SUM('CPT:DC5'!H83)</f>
        <v>2</v>
      </c>
      <c r="I83" s="61">
        <f>SUM('CPT:DC5'!I83)</f>
        <v>0</v>
      </c>
      <c r="J83" s="55">
        <f>SUM('CPT:DC5'!J83)</f>
        <v>0</v>
      </c>
      <c r="K83" s="61">
        <f>SUM('CPT:DC5'!K83)</f>
        <v>0</v>
      </c>
      <c r="L83" s="55">
        <f>SUM('CPT:DC5'!L83)</f>
        <v>0</v>
      </c>
      <c r="M83" s="61">
        <f>SUM('CPT:DC5'!M83)</f>
        <v>0</v>
      </c>
      <c r="N83" s="70">
        <f t="shared" si="4"/>
        <v>2</v>
      </c>
      <c r="O83" s="71">
        <f t="shared" si="5"/>
        <v>1</v>
      </c>
      <c r="P83" s="68">
        <f>SUM('CPT:DC5'!P83)</f>
        <v>0</v>
      </c>
      <c r="Q83" s="53">
        <f t="shared" si="6"/>
        <v>-1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f>SUM('CPT:DC5'!D86)</f>
        <v>0</v>
      </c>
      <c r="E86" s="60">
        <f>SUM('CPT:DC5'!E86)</f>
        <v>54234</v>
      </c>
      <c r="F86" s="55">
        <f>SUM('CPT:DC5'!F86)</f>
        <v>10473</v>
      </c>
      <c r="G86" s="61">
        <f>SUM('CPT:DC5'!G86)</f>
        <v>15947</v>
      </c>
      <c r="H86" s="55">
        <f>SUM('CPT:DC5'!H86)</f>
        <v>10731</v>
      </c>
      <c r="I86" s="61">
        <f>SUM('CPT:DC5'!I86)</f>
        <v>19522</v>
      </c>
      <c r="J86" s="55">
        <f>SUM('CPT:DC5'!J86)</f>
        <v>10284</v>
      </c>
      <c r="K86" s="61">
        <f>SUM('CPT:DC5'!K86)</f>
        <v>12620</v>
      </c>
      <c r="L86" s="55">
        <f>SUM('CPT:DC5'!L86)</f>
        <v>0</v>
      </c>
      <c r="M86" s="61">
        <f>SUM('CPT:DC5'!M86)</f>
        <v>0</v>
      </c>
      <c r="N86" s="70">
        <f>IF(ISERROR(L86+J86+H86+F86),"Invalid Input",L86+J86+H86+F86)</f>
        <v>31488</v>
      </c>
      <c r="O86" s="71">
        <f>IF(ISERROR(G86+I86+K86+M86),"Invalid Input",G86+I86+K86+M86)</f>
        <v>48089</v>
      </c>
      <c r="P86" s="68">
        <f>SUM('CPT:DC5'!P86)</f>
        <v>0</v>
      </c>
      <c r="Q86" s="53">
        <f>IF(ISERROR(P86-O86),"Invalid Input",(P86-O86))</f>
        <v>-48089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</f>
        <v>Summary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70866141732283505" right="0.70866141732283505" top="0.74803149606299202" bottom="0.74803149606299202" header="0.31496062992126" footer="0.31496062992126"/>
  <pageSetup scale="36" orientation="landscape" r:id="rId1"/>
  <ignoredErrors>
    <ignoredError sqref="D5:Q17 D19:Q87 F18:N18 Q1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T88"/>
  <sheetViews>
    <sheetView showGridLines="0" tabSelected="1" topLeftCell="A49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DC3 - Overberg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194</v>
      </c>
      <c r="F86" s="55"/>
      <c r="G86" s="61">
        <v>70</v>
      </c>
      <c r="H86" s="55"/>
      <c r="I86" s="61">
        <v>82</v>
      </c>
      <c r="J86" s="55"/>
      <c r="K86" s="61">
        <v>240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392</v>
      </c>
      <c r="P86" s="68">
        <v>0</v>
      </c>
      <c r="Q86" s="53">
        <f>IF(ISERROR(P86-O86),"Invalid Input",(P86-O86))</f>
        <v>-392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SheetNames!A20</f>
        <v>DC3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WC041 - Kannaland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4928</v>
      </c>
      <c r="E5" s="90" t="s">
        <v>37</v>
      </c>
    </row>
    <row r="6" spans="1:20" x14ac:dyDescent="0.3">
      <c r="C6" s="110" t="s">
        <v>30</v>
      </c>
      <c r="D6" s="121">
        <v>337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3780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99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4932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337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4468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4811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337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>
        <v>0</v>
      </c>
      <c r="K53" s="61">
        <v>337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337</v>
      </c>
      <c r="P53" s="68">
        <v>0</v>
      </c>
      <c r="Q53" s="53">
        <f>IF(ISERROR(P53-O53),"Invalid Input",(P53-O53))</f>
        <v>-337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>
        <v>4914</v>
      </c>
      <c r="K54" s="61">
        <v>4928</v>
      </c>
      <c r="L54" s="55"/>
      <c r="M54" s="61"/>
      <c r="N54" s="70">
        <f>IF(ISERROR(L54+J54+H54+F54),"Invalid Input",L54+J54+H54+F54)</f>
        <v>4914</v>
      </c>
      <c r="O54" s="71">
        <f>IF(ISERROR(G54+I54+K54+M54),"Invalid Input",G54+I54+K54+M54)</f>
        <v>4928</v>
      </c>
      <c r="P54" s="68">
        <v>0</v>
      </c>
      <c r="Q54" s="53">
        <f>IF(ISERROR(P54-O54),"Invalid Input",(P54-O54))</f>
        <v>-4928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>
        <v>4460</v>
      </c>
      <c r="K58" s="61">
        <v>4465</v>
      </c>
      <c r="L58" s="55"/>
      <c r="M58" s="61"/>
      <c r="N58" s="70">
        <f>IF(ISERROR(L58+J58+H58+F58),"Invalid Input",L58+J58+H58+F58)</f>
        <v>4460</v>
      </c>
      <c r="O58" s="71">
        <f>IF(ISERROR(G58+I58+K58+M58),"Invalid Input",G58+I58+K58+M58)</f>
        <v>4465</v>
      </c>
      <c r="P58" s="68">
        <v>0</v>
      </c>
      <c r="Q58" s="53">
        <f>IF(ISERROR(P58-O58),"Invalid Input",(P58-O58))</f>
        <v>-4465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>
        <v>4800</v>
      </c>
      <c r="K61" s="61">
        <v>4804</v>
      </c>
      <c r="L61" s="55"/>
      <c r="M61" s="61"/>
      <c r="N61" s="70">
        <f>IF(ISERROR(L61+J61+H61+F61),"Invalid Input",L61+J61+H61+F61)</f>
        <v>4800</v>
      </c>
      <c r="O61" s="71">
        <f>IF(ISERROR(G61+I61+K61+M61),"Invalid Input",G61+I61+K61+M61)</f>
        <v>4804</v>
      </c>
      <c r="P61" s="68">
        <v>0</v>
      </c>
      <c r="Q61" s="53">
        <f>IF(ISERROR(P61-O61),"Invalid Input",(P61-O61))</f>
        <v>-4804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>
        <v>0</v>
      </c>
      <c r="K63" s="61">
        <v>337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337</v>
      </c>
      <c r="P63" s="68">
        <v>0</v>
      </c>
      <c r="Q63" s="53">
        <f>IF(ISERROR(P63-O63),"Invalid Input",(P63-O63))</f>
        <v>-337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>
        <v>3525</v>
      </c>
      <c r="K66" s="61">
        <v>3761</v>
      </c>
      <c r="L66" s="55"/>
      <c r="M66" s="61"/>
      <c r="N66" s="70">
        <f>IF(ISERROR(L66+J66+H66+F66),"Invalid Input",L66+J66+H66+F66)</f>
        <v>3525</v>
      </c>
      <c r="O66" s="71">
        <f>IF(ISERROR(G66+I66+K66+M66),"Invalid Input",G66+I66+K66+M66)</f>
        <v>3761</v>
      </c>
      <c r="P66" s="68">
        <v>0</v>
      </c>
      <c r="Q66" s="53">
        <f>IF(ISERROR(P66-O66),"Invalid Input",(P66-O66))</f>
        <v>-3761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>
        <v>2700</v>
      </c>
      <c r="K68" s="61">
        <v>2444</v>
      </c>
      <c r="L68" s="55"/>
      <c r="M68" s="61"/>
      <c r="N68" s="70">
        <f>IF(ISERROR(L68+J68+H68+F68),"Invalid Input",L68+J68+H68+F68)</f>
        <v>2700</v>
      </c>
      <c r="O68" s="71">
        <f>IF(ISERROR(G68+I68+K68+M68),"Invalid Input",G68+I68+K68+M68)</f>
        <v>2444</v>
      </c>
      <c r="P68" s="68">
        <v>0</v>
      </c>
      <c r="Q68" s="53">
        <f>IF(ISERROR(P68-O68),"Invalid Input",(P68-O68))</f>
        <v>-2444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>
        <v>18</v>
      </c>
      <c r="K69" s="61">
        <v>18</v>
      </c>
      <c r="L69" s="55"/>
      <c r="M69" s="61"/>
      <c r="N69" s="70">
        <f>IF(ISERROR(L69+J69+H69+F69),"Invalid Input",L69+J69+H69+F69)</f>
        <v>18</v>
      </c>
      <c r="O69" s="71">
        <f>IF(ISERROR(G69+I69+K69+M69),"Invalid Input",G69+I69+K69+M69)</f>
        <v>18</v>
      </c>
      <c r="P69" s="68">
        <v>0</v>
      </c>
      <c r="Q69" s="53">
        <f>IF(ISERROR(P69-O69),"Invalid Input",(P69-O69))</f>
        <v>-18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/>
      <c r="F86" s="55"/>
      <c r="G86" s="61"/>
      <c r="H86" s="55"/>
      <c r="I86" s="61"/>
      <c r="J86" s="55">
        <v>60</v>
      </c>
      <c r="K86" s="61">
        <v>205</v>
      </c>
      <c r="L86" s="55"/>
      <c r="M86" s="61"/>
      <c r="N86" s="70">
        <f>IF(ISERROR(L86+J86+H86+F86),"Invalid Input",L86+J86+H86+F86)</f>
        <v>60</v>
      </c>
      <c r="O86" s="71">
        <f>IF(ISERROR(G86+I86+K86+M86),"Invalid Input",G86+I86+K86+M86)</f>
        <v>205</v>
      </c>
      <c r="P86" s="68">
        <v>0</v>
      </c>
      <c r="Q86" s="53">
        <f>IF(ISERROR(P86-O86),"Invalid Input",(P86-O86))</f>
        <v>-205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SheetNames!A21</f>
        <v>WC041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WC042 - Hessequa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SheetNames!A22</f>
        <v>WC042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WC043 - Mossel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32663</v>
      </c>
      <c r="E5" s="90" t="s">
        <v>37</v>
      </c>
    </row>
    <row r="6" spans="1:20" x14ac:dyDescent="0.3">
      <c r="C6" s="110" t="s">
        <v>30</v>
      </c>
      <c r="D6" s="121">
        <v>2502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32663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2502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35514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2502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29175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2502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34425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2502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 t="s">
        <v>226</v>
      </c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 t="s">
        <v>226</v>
      </c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 t="s">
        <v>226</v>
      </c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 t="s">
        <v>226</v>
      </c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 t="s">
        <v>226</v>
      </c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 t="s">
        <v>226</v>
      </c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 t="s">
        <v>226</v>
      </c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 t="s">
        <v>226</v>
      </c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 t="s">
        <v>226</v>
      </c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 t="s">
        <v>226</v>
      </c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 t="s">
        <v>226</v>
      </c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 t="s">
        <v>226</v>
      </c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 t="s">
        <v>226</v>
      </c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 t="s">
        <v>226</v>
      </c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 t="s">
        <v>226</v>
      </c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 t="s">
        <v>226</v>
      </c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 t="s">
        <v>226</v>
      </c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 t="s">
        <v>226</v>
      </c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 t="s">
        <v>226</v>
      </c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 t="s">
        <v>226</v>
      </c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 t="s">
        <v>226</v>
      </c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 t="s">
        <v>226</v>
      </c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 t="s">
        <v>226</v>
      </c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 t="s">
        <v>226</v>
      </c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 t="s">
        <v>226</v>
      </c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 t="s">
        <v>226</v>
      </c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 t="s">
        <v>226</v>
      </c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 t="s">
        <v>226</v>
      </c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 t="s">
        <v>226</v>
      </c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 t="s">
        <v>226</v>
      </c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 t="s">
        <v>226</v>
      </c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 t="s">
        <v>226</v>
      </c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 t="s">
        <v>226</v>
      </c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 t="s">
        <v>226</v>
      </c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 t="s">
        <v>226</v>
      </c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 t="s">
        <v>226</v>
      </c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 t="s">
        <v>226</v>
      </c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 t="s">
        <v>226</v>
      </c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 t="s">
        <v>226</v>
      </c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 t="s">
        <v>226</v>
      </c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 t="s">
        <v>226</v>
      </c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 t="s">
        <v>226</v>
      </c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 t="s">
        <v>226</v>
      </c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593</v>
      </c>
      <c r="F86" s="55">
        <v>150</v>
      </c>
      <c r="G86" s="61">
        <v>593</v>
      </c>
      <c r="H86" s="55">
        <v>125</v>
      </c>
      <c r="I86" s="61">
        <v>193</v>
      </c>
      <c r="J86" s="55">
        <v>125</v>
      </c>
      <c r="K86" s="61"/>
      <c r="L86" s="55"/>
      <c r="M86" s="61"/>
      <c r="N86" s="70">
        <f>IF(ISERROR(L86+J86+H86+F86),"Invalid Input",L86+J86+H86+F86)</f>
        <v>400</v>
      </c>
      <c r="O86" s="71">
        <f>IF(ISERROR(G86+I86+K86+M86),"Invalid Input",G86+I86+K86+M86)</f>
        <v>786</v>
      </c>
      <c r="P86" s="68">
        <v>0</v>
      </c>
      <c r="Q86" s="53">
        <f>IF(ISERROR(P86-O86),"Invalid Input",(P86-O86))</f>
        <v>-786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SheetNames!A23</f>
        <v>WC043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WC044 - George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15832</v>
      </c>
      <c r="E5" s="90" t="s">
        <v>37</v>
      </c>
    </row>
    <row r="6" spans="1:20" x14ac:dyDescent="0.3">
      <c r="C6" s="110" t="s">
        <v>30</v>
      </c>
      <c r="D6" s="121">
        <v>7918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19376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43878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3467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37261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7918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39124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7918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37980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7918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0</v>
      </c>
      <c r="E24" s="60">
        <v>0</v>
      </c>
      <c r="F24" s="55">
        <v>0</v>
      </c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>
        <v>0</v>
      </c>
      <c r="F26" s="55">
        <v>0</v>
      </c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v>0</v>
      </c>
      <c r="E27" s="60">
        <v>0</v>
      </c>
      <c r="F27" s="55">
        <v>0</v>
      </c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>
        <v>0</v>
      </c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0</v>
      </c>
      <c r="E29" s="60">
        <v>0</v>
      </c>
      <c r="F29" s="55">
        <v>0</v>
      </c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>
        <v>0</v>
      </c>
      <c r="F30" s="55">
        <v>0</v>
      </c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0</v>
      </c>
      <c r="E32" s="60">
        <v>0</v>
      </c>
      <c r="F32" s="55">
        <v>0</v>
      </c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0</v>
      </c>
      <c r="E33" s="60">
        <v>0</v>
      </c>
      <c r="F33" s="55">
        <v>0</v>
      </c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0</v>
      </c>
      <c r="E34" s="60">
        <v>0</v>
      </c>
      <c r="F34" s="55">
        <v>0</v>
      </c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0</v>
      </c>
      <c r="E36" s="60">
        <v>0</v>
      </c>
      <c r="F36" s="55">
        <v>0</v>
      </c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>
        <v>3</v>
      </c>
      <c r="H40" s="55"/>
      <c r="I40" s="61">
        <v>1</v>
      </c>
      <c r="J40" s="55"/>
      <c r="K40" s="61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4</v>
      </c>
      <c r="P40" s="68">
        <v>0</v>
      </c>
      <c r="Q40" s="53">
        <f>IF(ISERROR(P40-O40),"Invalid Input",(P40-O40))</f>
        <v>-4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>
        <v>0</v>
      </c>
      <c r="H41" s="55"/>
      <c r="I41" s="61">
        <v>0</v>
      </c>
      <c r="J41" s="55"/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>
        <v>0</v>
      </c>
      <c r="H42" s="55"/>
      <c r="I42" s="61">
        <v>0</v>
      </c>
      <c r="J42" s="55"/>
      <c r="K42" s="61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>
        <v>0</v>
      </c>
      <c r="H43" s="55"/>
      <c r="I43" s="61">
        <v>0</v>
      </c>
      <c r="J43" s="55"/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>
        <v>0</v>
      </c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>
        <v>108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108</v>
      </c>
      <c r="P54" s="68">
        <v>0</v>
      </c>
      <c r="Q54" s="53">
        <f>IF(ISERROR(P54-O54),"Invalid Input",(P54-O54))</f>
        <v>-108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>
        <v>62722</v>
      </c>
      <c r="G61" s="61">
        <v>62722</v>
      </c>
      <c r="H61" s="55">
        <v>62722</v>
      </c>
      <c r="I61" s="61">
        <v>62722</v>
      </c>
      <c r="J61" s="55"/>
      <c r="K61" s="61">
        <v>62722</v>
      </c>
      <c r="L61" s="55"/>
      <c r="M61" s="61"/>
      <c r="N61" s="70">
        <f>IF(ISERROR(L61+J61+H61+F61),"Invalid Input",L61+J61+H61+F61)</f>
        <v>125444</v>
      </c>
      <c r="O61" s="71">
        <f>IF(ISERROR(G61+I61+K61+M61),"Invalid Input",G61+I61+K61+M61)</f>
        <v>188166</v>
      </c>
      <c r="P61" s="68">
        <v>0</v>
      </c>
      <c r="Q61" s="53">
        <f>IF(ISERROR(P61-O61),"Invalid Input",(P61-O61))</f>
        <v>-188166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>
        <v>3</v>
      </c>
      <c r="G62" s="61">
        <v>7</v>
      </c>
      <c r="H62" s="55">
        <v>3</v>
      </c>
      <c r="I62" s="61">
        <v>5</v>
      </c>
      <c r="J62" s="55">
        <v>3</v>
      </c>
      <c r="K62" s="61"/>
      <c r="L62" s="55"/>
      <c r="M62" s="61"/>
      <c r="N62" s="70">
        <f>IF(ISERROR(L62+J62+H62+F62),"Invalid Input",L62+J62+H62+F62)</f>
        <v>9</v>
      </c>
      <c r="O62" s="71">
        <f>IF(ISERROR(G62+I62+K62+M62),"Invalid Input",G62+I62+K62+M62)</f>
        <v>12</v>
      </c>
      <c r="P62" s="68">
        <v>0</v>
      </c>
      <c r="Q62" s="53">
        <f>IF(ISERROR(P62-O62),"Invalid Input",(P62-O62))</f>
        <v>-12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>
        <v>8483</v>
      </c>
      <c r="H63" s="55"/>
      <c r="I63" s="61">
        <v>8483</v>
      </c>
      <c r="J63" s="55"/>
      <c r="K63" s="61">
        <v>8483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25449</v>
      </c>
      <c r="P63" s="68">
        <v>0</v>
      </c>
      <c r="Q63" s="53">
        <f>IF(ISERROR(P63-O63),"Invalid Input",(P63-O63))</f>
        <v>-25449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>
        <v>620</v>
      </c>
      <c r="F66" s="55"/>
      <c r="G66" s="61">
        <v>165</v>
      </c>
      <c r="H66" s="55"/>
      <c r="I66" s="61"/>
      <c r="J66" s="55"/>
      <c r="K66" s="61">
        <v>41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206</v>
      </c>
      <c r="P66" s="68">
        <v>0</v>
      </c>
      <c r="Q66" s="53">
        <f>IF(ISERROR(P66-O66),"Invalid Input",(P66-O66))</f>
        <v>-206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v>4</v>
      </c>
      <c r="E67" s="60">
        <v>2</v>
      </c>
      <c r="F67" s="55"/>
      <c r="G67" s="61"/>
      <c r="H67" s="55"/>
      <c r="I67" s="61"/>
      <c r="J67" s="55"/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v>4946</v>
      </c>
      <c r="E68" s="60">
        <v>110</v>
      </c>
      <c r="F68" s="55">
        <v>30</v>
      </c>
      <c r="G68" s="61">
        <v>30</v>
      </c>
      <c r="H68" s="55"/>
      <c r="I68" s="61"/>
      <c r="J68" s="55"/>
      <c r="K68" s="61">
        <v>122</v>
      </c>
      <c r="L68" s="55"/>
      <c r="M68" s="61"/>
      <c r="N68" s="70">
        <f>IF(ISERROR(L68+J68+H68+F68),"Invalid Input",L68+J68+H68+F68)</f>
        <v>30</v>
      </c>
      <c r="O68" s="71">
        <f>IF(ISERROR(G68+I68+K68+M68),"Invalid Input",G68+I68+K68+M68)</f>
        <v>152</v>
      </c>
      <c r="P68" s="68">
        <v>0</v>
      </c>
      <c r="Q68" s="53">
        <f>IF(ISERROR(P68-O68),"Invalid Input",(P68-O68))</f>
        <v>-152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>
        <v>11</v>
      </c>
      <c r="F72" s="55"/>
      <c r="G72" s="61">
        <v>8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8</v>
      </c>
      <c r="P72" s="68">
        <v>0</v>
      </c>
      <c r="Q72" s="53">
        <f t="shared" ref="Q72:Q83" si="6">IF(ISERROR(P72-O72),"Invalid Input",(P72-O72))</f>
        <v>-8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>
        <v>0</v>
      </c>
      <c r="E73" s="60">
        <v>0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>
        <v>0</v>
      </c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>
        <v>0</v>
      </c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>
        <v>0</v>
      </c>
      <c r="E76" s="60">
        <v>0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>
        <v>0</v>
      </c>
      <c r="E77" s="60">
        <v>0</v>
      </c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>
        <v>3</v>
      </c>
      <c r="E78" s="60">
        <v>3</v>
      </c>
      <c r="F78" s="55">
        <v>0</v>
      </c>
      <c r="G78" s="61">
        <v>0</v>
      </c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>
        <v>0</v>
      </c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>
        <v>0</v>
      </c>
      <c r="E80" s="60">
        <v>0</v>
      </c>
      <c r="F80" s="55">
        <v>0</v>
      </c>
      <c r="G80" s="61">
        <v>0</v>
      </c>
      <c r="H80" s="55"/>
      <c r="I80" s="61"/>
      <c r="J80" s="55">
        <v>3</v>
      </c>
      <c r="K80" s="61"/>
      <c r="L80" s="55"/>
      <c r="M80" s="61"/>
      <c r="N80" s="70">
        <f t="shared" si="4"/>
        <v>3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>
        <v>0</v>
      </c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>
        <v>0</v>
      </c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222</v>
      </c>
      <c r="F86" s="55">
        <v>0</v>
      </c>
      <c r="G86" s="61">
        <v>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SheetNames!A24</f>
        <v>WC044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WC045 - Oudtshoorn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14894</v>
      </c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16162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205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14894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1623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14774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1623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14396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0</v>
      </c>
      <c r="E24" s="60"/>
      <c r="F24" s="55"/>
      <c r="G24" s="61">
        <v>0</v>
      </c>
      <c r="H24" s="55">
        <v>0</v>
      </c>
      <c r="I24" s="61">
        <v>0</v>
      </c>
      <c r="J24" s="55"/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/>
      <c r="F25" s="55"/>
      <c r="G25" s="61">
        <v>0</v>
      </c>
      <c r="H25" s="55">
        <v>0</v>
      </c>
      <c r="I25" s="61">
        <v>0</v>
      </c>
      <c r="J25" s="55"/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/>
      <c r="F26" s="55"/>
      <c r="G26" s="61"/>
      <c r="H26" s="55">
        <v>0</v>
      </c>
      <c r="I26" s="61">
        <v>0</v>
      </c>
      <c r="J26" s="55"/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v>40</v>
      </c>
      <c r="E27" s="60">
        <v>0</v>
      </c>
      <c r="F27" s="55"/>
      <c r="G27" s="61"/>
      <c r="H27" s="55">
        <v>0</v>
      </c>
      <c r="I27" s="61">
        <v>0</v>
      </c>
      <c r="J27" s="55"/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/>
      <c r="G28" s="61"/>
      <c r="H28" s="55">
        <v>0</v>
      </c>
      <c r="I28" s="61">
        <v>0</v>
      </c>
      <c r="J28" s="55"/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3</v>
      </c>
      <c r="E29" s="60">
        <v>3</v>
      </c>
      <c r="F29" s="55">
        <v>3</v>
      </c>
      <c r="G29" s="61">
        <v>3</v>
      </c>
      <c r="H29" s="55">
        <v>3</v>
      </c>
      <c r="I29" s="61">
        <v>3</v>
      </c>
      <c r="J29" s="55"/>
      <c r="K29" s="61">
        <v>3</v>
      </c>
      <c r="L29" s="55"/>
      <c r="M29" s="61"/>
      <c r="N29" s="70">
        <f t="shared" si="1"/>
        <v>6</v>
      </c>
      <c r="O29" s="71">
        <f t="shared" si="2"/>
        <v>9</v>
      </c>
      <c r="P29" s="68">
        <v>0</v>
      </c>
      <c r="Q29" s="53">
        <f t="shared" si="3"/>
        <v>-9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1487</v>
      </c>
      <c r="E30" s="60">
        <v>1487</v>
      </c>
      <c r="F30" s="55"/>
      <c r="G30" s="61"/>
      <c r="H30" s="55">
        <v>1487</v>
      </c>
      <c r="I30" s="61">
        <v>1487</v>
      </c>
      <c r="J30" s="55"/>
      <c r="K30" s="61">
        <v>1487</v>
      </c>
      <c r="L30" s="55"/>
      <c r="M30" s="61"/>
      <c r="N30" s="70">
        <f t="shared" si="1"/>
        <v>1487</v>
      </c>
      <c r="O30" s="71">
        <f t="shared" si="2"/>
        <v>2974</v>
      </c>
      <c r="P30" s="68">
        <v>0</v>
      </c>
      <c r="Q30" s="53">
        <f t="shared" si="3"/>
        <v>-2974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2</v>
      </c>
      <c r="E31" s="60">
        <v>2</v>
      </c>
      <c r="F31" s="55">
        <v>3</v>
      </c>
      <c r="G31" s="61">
        <v>2</v>
      </c>
      <c r="H31" s="55">
        <v>2</v>
      </c>
      <c r="I31" s="61">
        <v>2</v>
      </c>
      <c r="J31" s="55"/>
      <c r="K31" s="61">
        <v>2</v>
      </c>
      <c r="L31" s="55"/>
      <c r="M31" s="61"/>
      <c r="N31" s="70">
        <f t="shared" si="1"/>
        <v>5</v>
      </c>
      <c r="O31" s="71">
        <f t="shared" si="2"/>
        <v>6</v>
      </c>
      <c r="P31" s="68">
        <v>0</v>
      </c>
      <c r="Q31" s="53">
        <f t="shared" si="3"/>
        <v>-6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4</v>
      </c>
      <c r="E32" s="60">
        <v>4</v>
      </c>
      <c r="F32" s="55">
        <v>4</v>
      </c>
      <c r="G32" s="61">
        <v>4</v>
      </c>
      <c r="H32" s="55">
        <v>4</v>
      </c>
      <c r="I32" s="61">
        <v>4</v>
      </c>
      <c r="J32" s="55"/>
      <c r="K32" s="61">
        <v>4</v>
      </c>
      <c r="L32" s="55"/>
      <c r="M32" s="61"/>
      <c r="N32" s="70">
        <f t="shared" si="1"/>
        <v>8</v>
      </c>
      <c r="O32" s="71">
        <f t="shared" si="2"/>
        <v>12</v>
      </c>
      <c r="P32" s="68">
        <v>0</v>
      </c>
      <c r="Q32" s="53">
        <f t="shared" si="3"/>
        <v>-12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1</v>
      </c>
      <c r="E33" s="60">
        <v>1</v>
      </c>
      <c r="F33" s="55">
        <v>1</v>
      </c>
      <c r="G33" s="61">
        <v>1</v>
      </c>
      <c r="H33" s="55">
        <v>1</v>
      </c>
      <c r="I33" s="61">
        <v>1</v>
      </c>
      <c r="J33" s="55"/>
      <c r="K33" s="61">
        <v>1</v>
      </c>
      <c r="L33" s="55"/>
      <c r="M33" s="61"/>
      <c r="N33" s="70">
        <f t="shared" si="1"/>
        <v>2</v>
      </c>
      <c r="O33" s="71">
        <f t="shared" si="2"/>
        <v>3</v>
      </c>
      <c r="P33" s="68">
        <v>0</v>
      </c>
      <c r="Q33" s="53">
        <f t="shared" si="3"/>
        <v>-3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8400</v>
      </c>
      <c r="E34" s="60">
        <v>8400</v>
      </c>
      <c r="F34" s="55">
        <v>8400</v>
      </c>
      <c r="G34" s="61">
        <v>8400</v>
      </c>
      <c r="H34" s="55">
        <v>8400</v>
      </c>
      <c r="I34" s="61">
        <v>8400</v>
      </c>
      <c r="J34" s="55"/>
      <c r="K34" s="61">
        <v>8400</v>
      </c>
      <c r="L34" s="55"/>
      <c r="M34" s="61"/>
      <c r="N34" s="70">
        <f t="shared" si="1"/>
        <v>16800</v>
      </c>
      <c r="O34" s="71">
        <f t="shared" si="2"/>
        <v>25200</v>
      </c>
      <c r="P34" s="68">
        <v>0</v>
      </c>
      <c r="Q34" s="53">
        <f t="shared" si="3"/>
        <v>-25200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0</v>
      </c>
      <c r="E35" s="60">
        <v>85</v>
      </c>
      <c r="F35" s="55">
        <v>10</v>
      </c>
      <c r="G35" s="61"/>
      <c r="H35" s="55"/>
      <c r="I35" s="61">
        <v>10</v>
      </c>
      <c r="J35" s="55">
        <v>50</v>
      </c>
      <c r="K35" s="61">
        <v>55</v>
      </c>
      <c r="L35" s="55"/>
      <c r="M35" s="61"/>
      <c r="N35" s="70">
        <f t="shared" si="1"/>
        <v>60</v>
      </c>
      <c r="O35" s="71">
        <f t="shared" si="2"/>
        <v>65</v>
      </c>
      <c r="P35" s="68">
        <v>0</v>
      </c>
      <c r="Q35" s="53">
        <f t="shared" si="3"/>
        <v>-65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>
        <v>350</v>
      </c>
      <c r="F36" s="55">
        <v>0</v>
      </c>
      <c r="G36" s="61">
        <v>50</v>
      </c>
      <c r="H36" s="55">
        <v>0</v>
      </c>
      <c r="I36" s="61">
        <v>107</v>
      </c>
      <c r="J36" s="55">
        <v>0</v>
      </c>
      <c r="K36" s="61">
        <v>54</v>
      </c>
      <c r="L36" s="55"/>
      <c r="M36" s="61"/>
      <c r="N36" s="70">
        <f t="shared" si="1"/>
        <v>0</v>
      </c>
      <c r="O36" s="71">
        <f t="shared" si="2"/>
        <v>211</v>
      </c>
      <c r="P36" s="68">
        <v>0</v>
      </c>
      <c r="Q36" s="53">
        <f t="shared" si="3"/>
        <v>-211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>
        <v>9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9</v>
      </c>
      <c r="P53" s="68">
        <v>0</v>
      </c>
      <c r="Q53" s="53">
        <f>IF(ISERROR(P53-O53),"Invalid Input",(P53-O53))</f>
        <v>-9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>
        <v>244</v>
      </c>
      <c r="H66" s="55">
        <v>136</v>
      </c>
      <c r="I66" s="61">
        <v>148</v>
      </c>
      <c r="J66" s="55"/>
      <c r="K66" s="61"/>
      <c r="L66" s="55"/>
      <c r="M66" s="61"/>
      <c r="N66" s="70">
        <f>IF(ISERROR(L66+J66+H66+F66),"Invalid Input",L66+J66+H66+F66)</f>
        <v>136</v>
      </c>
      <c r="O66" s="71">
        <f>IF(ISERROR(G66+I66+K66+M66),"Invalid Input",G66+I66+K66+M66)</f>
        <v>392</v>
      </c>
      <c r="P66" s="68">
        <v>0</v>
      </c>
      <c r="Q66" s="53">
        <f>IF(ISERROR(P66-O66),"Invalid Input",(P66-O66))</f>
        <v>-392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>
        <v>1</v>
      </c>
      <c r="H69" s="55">
        <v>1</v>
      </c>
      <c r="I69" s="61">
        <v>5</v>
      </c>
      <c r="J69" s="55"/>
      <c r="K69" s="61"/>
      <c r="L69" s="55"/>
      <c r="M69" s="61"/>
      <c r="N69" s="70">
        <f>IF(ISERROR(L69+J69+H69+F69),"Invalid Input",L69+J69+H69+F69)</f>
        <v>1</v>
      </c>
      <c r="O69" s="71">
        <f>IF(ISERROR(G69+I69+K69+M69),"Invalid Input",G69+I69+K69+M69)</f>
        <v>6</v>
      </c>
      <c r="P69" s="68">
        <v>0</v>
      </c>
      <c r="Q69" s="53">
        <f>IF(ISERROR(P69-O69),"Invalid Input",(P69-O69))</f>
        <v>-6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SheetNames!A25</f>
        <v>WC045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WC047 - Bitou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11495</v>
      </c>
      <c r="E5" s="90" t="s">
        <v>37</v>
      </c>
    </row>
    <row r="6" spans="1:20" x14ac:dyDescent="0.3">
      <c r="C6" s="110" t="s">
        <v>30</v>
      </c>
      <c r="D6" s="121">
        <v>2570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418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14285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2050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11495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2570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12111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2570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14700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2570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>
        <v>418</v>
      </c>
      <c r="F24" s="55">
        <v>418</v>
      </c>
      <c r="G24" s="61">
        <v>418</v>
      </c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418</v>
      </c>
      <c r="O24" s="71">
        <f t="shared" ref="O24:O36" si="2">IF(ISERROR(G24+I24+K24+M24),"Invalid Input",G24+I24+K24+M24)</f>
        <v>418</v>
      </c>
      <c r="P24" s="68">
        <v>0</v>
      </c>
      <c r="Q24" s="53">
        <f t="shared" ref="Q24:Q36" si="3">IF(ISERROR(P24-O24),"Invalid Input",(P24-O24))</f>
        <v>-418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>
        <v>0</v>
      </c>
      <c r="F26" s="55">
        <v>0</v>
      </c>
      <c r="G26" s="61">
        <v>0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>
        <v>30</v>
      </c>
      <c r="F27" s="55">
        <v>30</v>
      </c>
      <c r="G27" s="61">
        <v>30</v>
      </c>
      <c r="H27" s="55"/>
      <c r="I27" s="61"/>
      <c r="J27" s="55"/>
      <c r="K27" s="61"/>
      <c r="L27" s="55"/>
      <c r="M27" s="61"/>
      <c r="N27" s="70">
        <f t="shared" si="1"/>
        <v>30</v>
      </c>
      <c r="O27" s="71">
        <f t="shared" si="2"/>
        <v>30</v>
      </c>
      <c r="P27" s="68">
        <v>0</v>
      </c>
      <c r="Q27" s="53">
        <f t="shared" si="3"/>
        <v>-30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>
        <v>45</v>
      </c>
      <c r="F28" s="55">
        <v>45</v>
      </c>
      <c r="G28" s="61">
        <v>45</v>
      </c>
      <c r="H28" s="55"/>
      <c r="I28" s="61"/>
      <c r="J28" s="55"/>
      <c r="K28" s="61"/>
      <c r="L28" s="55"/>
      <c r="M28" s="61"/>
      <c r="N28" s="70">
        <f t="shared" si="1"/>
        <v>45</v>
      </c>
      <c r="O28" s="71">
        <f t="shared" si="2"/>
        <v>45</v>
      </c>
      <c r="P28" s="68">
        <v>0</v>
      </c>
      <c r="Q28" s="53">
        <f t="shared" si="3"/>
        <v>-45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6</v>
      </c>
      <c r="E29" s="60">
        <v>0</v>
      </c>
      <c r="F29" s="55">
        <v>0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600</v>
      </c>
      <c r="E30" s="60">
        <v>600</v>
      </c>
      <c r="F30" s="55">
        <v>0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600</v>
      </c>
      <c r="E31" s="60">
        <v>600</v>
      </c>
      <c r="F31" s="55">
        <v>0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500</v>
      </c>
      <c r="E32" s="60">
        <v>433</v>
      </c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200</v>
      </c>
      <c r="E33" s="60">
        <v>169</v>
      </c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5500</v>
      </c>
      <c r="E34" s="60">
        <v>5500</v>
      </c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>
        <v>169</v>
      </c>
      <c r="F35" s="55">
        <v>169</v>
      </c>
      <c r="G35" s="61">
        <v>169</v>
      </c>
      <c r="H35" s="55"/>
      <c r="I35" s="61"/>
      <c r="J35" s="55"/>
      <c r="K35" s="61"/>
      <c r="L35" s="55"/>
      <c r="M35" s="61"/>
      <c r="N35" s="70">
        <f t="shared" si="1"/>
        <v>169</v>
      </c>
      <c r="O35" s="71">
        <f t="shared" si="2"/>
        <v>169</v>
      </c>
      <c r="P35" s="68">
        <v>0</v>
      </c>
      <c r="Q35" s="53">
        <f t="shared" si="3"/>
        <v>-169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600</v>
      </c>
      <c r="E36" s="60">
        <v>600</v>
      </c>
      <c r="F36" s="55">
        <v>150</v>
      </c>
      <c r="G36" s="61">
        <v>0</v>
      </c>
      <c r="H36" s="55"/>
      <c r="I36" s="61"/>
      <c r="J36" s="55"/>
      <c r="K36" s="61"/>
      <c r="L36" s="55"/>
      <c r="M36" s="61"/>
      <c r="N36" s="70">
        <f t="shared" si="1"/>
        <v>150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>
        <v>0</v>
      </c>
      <c r="E40" s="60">
        <v>0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>
        <v>5</v>
      </c>
      <c r="E41" s="60">
        <v>1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v>5</v>
      </c>
      <c r="E42" s="60">
        <v>2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v>2</v>
      </c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>
        <v>0</v>
      </c>
      <c r="E47" s="60">
        <v>0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>
        <v>0</v>
      </c>
      <c r="E54" s="60">
        <v>0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0</v>
      </c>
      <c r="F57" s="55">
        <v>0</v>
      </c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>
        <v>0</v>
      </c>
      <c r="E58" s="60">
        <v>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v>400</v>
      </c>
      <c r="E61" s="60">
        <v>400</v>
      </c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>
        <v>1</v>
      </c>
      <c r="F62" s="55">
        <v>0</v>
      </c>
      <c r="G62" s="61">
        <v>0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>
        <v>3000</v>
      </c>
      <c r="E63" s="60">
        <v>2570</v>
      </c>
      <c r="F63" s="55">
        <v>2570</v>
      </c>
      <c r="G63" s="61">
        <v>2570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2570</v>
      </c>
      <c r="O63" s="71">
        <f>IF(ISERROR(G63+I63+K63+M63),"Invalid Input",G63+I63+K63+M63)</f>
        <v>2570</v>
      </c>
      <c r="P63" s="68">
        <v>0</v>
      </c>
      <c r="Q63" s="53">
        <f>IF(ISERROR(P63-O63),"Invalid Input",(P63-O63))</f>
        <v>-2570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v>5</v>
      </c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>
        <v>190</v>
      </c>
      <c r="F68" s="55">
        <v>45</v>
      </c>
      <c r="G68" s="61">
        <v>31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45</v>
      </c>
      <c r="O68" s="71">
        <f>IF(ISERROR(G68+I68+K68+M68),"Invalid Input",G68+I68+K68+M68)</f>
        <v>31</v>
      </c>
      <c r="P68" s="68">
        <v>0</v>
      </c>
      <c r="Q68" s="53">
        <f>IF(ISERROR(P68-O68),"Invalid Input",(P68-O68))</f>
        <v>-31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v>500</v>
      </c>
      <c r="E69" s="60">
        <v>120</v>
      </c>
      <c r="F69" s="55">
        <v>30</v>
      </c>
      <c r="G69" s="61">
        <v>40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30</v>
      </c>
      <c r="O69" s="71">
        <f>IF(ISERROR(G69+I69+K69+M69),"Invalid Input",G69+I69+K69+M69)</f>
        <v>40</v>
      </c>
      <c r="P69" s="68">
        <v>0</v>
      </c>
      <c r="Q69" s="53">
        <f>IF(ISERROR(P69-O69),"Invalid Input",(P69-O69))</f>
        <v>-40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>
        <v>2</v>
      </c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>
        <v>2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>
        <v>0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>
        <v>0</v>
      </c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>
        <v>1</v>
      </c>
      <c r="F78" s="55">
        <v>0</v>
      </c>
      <c r="G78" s="61">
        <v>0</v>
      </c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>
        <v>1</v>
      </c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274</v>
      </c>
      <c r="F86" s="55">
        <v>402</v>
      </c>
      <c r="G86" s="61">
        <v>402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402</v>
      </c>
      <c r="O86" s="71">
        <f>IF(ISERROR(G86+I86+K86+M86),"Invalid Input",G86+I86+K86+M86)</f>
        <v>402</v>
      </c>
      <c r="P86" s="68">
        <v>0</v>
      </c>
      <c r="Q86" s="53">
        <f>IF(ISERROR(P86-O86),"Invalid Input",(P86-O86))</f>
        <v>-402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SheetNames!A26</f>
        <v>WC047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WC048 - Knysna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>
        <v>9600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4642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16304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13594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15655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1</v>
      </c>
      <c r="E24" s="60">
        <v>0</v>
      </c>
      <c r="F24" s="55">
        <v>0</v>
      </c>
      <c r="G24" s="61">
        <v>0</v>
      </c>
      <c r="H24" s="55">
        <v>1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1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3</v>
      </c>
      <c r="E26" s="60">
        <v>0</v>
      </c>
      <c r="F26" s="55">
        <v>2</v>
      </c>
      <c r="G26" s="61">
        <v>2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2</v>
      </c>
      <c r="O26" s="71">
        <f t="shared" si="2"/>
        <v>2</v>
      </c>
      <c r="P26" s="68">
        <v>0</v>
      </c>
      <c r="Q26" s="53">
        <f t="shared" si="3"/>
        <v>-2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7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7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6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6</v>
      </c>
      <c r="E33" s="60">
        <v>0</v>
      </c>
      <c r="F33" s="55">
        <v>0</v>
      </c>
      <c r="G33" s="61">
        <v>4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4</v>
      </c>
      <c r="P33" s="68">
        <v>0</v>
      </c>
      <c r="Q33" s="53">
        <f t="shared" si="3"/>
        <v>-4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300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v>2988</v>
      </c>
      <c r="E42" s="60">
        <v>23</v>
      </c>
      <c r="F42" s="55">
        <v>10</v>
      </c>
      <c r="G42" s="61">
        <v>0</v>
      </c>
      <c r="H42" s="55">
        <v>10</v>
      </c>
      <c r="I42" s="61">
        <v>6</v>
      </c>
      <c r="J42" s="55">
        <v>2</v>
      </c>
      <c r="K42" s="61">
        <v>1</v>
      </c>
      <c r="L42" s="55"/>
      <c r="M42" s="61"/>
      <c r="N42" s="70">
        <f>IF(ISERROR(L42+J42+H42+F42),"Invalid Input",L42+J42+H42+F42)</f>
        <v>22</v>
      </c>
      <c r="O42" s="71">
        <f>IF(ISERROR(G42+I42+K42+M42),"Invalid Input",G42+I42+K42+M42)</f>
        <v>7</v>
      </c>
      <c r="P42" s="68">
        <v>0</v>
      </c>
      <c r="Q42" s="53">
        <f>IF(ISERROR(P42-O42),"Invalid Input",(P42-O42))</f>
        <v>-7</v>
      </c>
      <c r="R42" s="16" t="b">
        <v>1</v>
      </c>
      <c r="S42" s="98" t="s">
        <v>183</v>
      </c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 t="s">
        <v>184</v>
      </c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 t="s">
        <v>185</v>
      </c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13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13</v>
      </c>
      <c r="P53" s="68">
        <v>0</v>
      </c>
      <c r="Q53" s="53">
        <f>IF(ISERROR(P53-O53),"Invalid Input",(P53-O53))</f>
        <v>-13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8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8</v>
      </c>
      <c r="P54" s="68">
        <v>0</v>
      </c>
      <c r="Q54" s="53">
        <f>IF(ISERROR(P54-O54),"Invalid Input",(P54-O54))</f>
        <v>-8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7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7</v>
      </c>
      <c r="P62" s="68">
        <v>0</v>
      </c>
      <c r="Q62" s="53">
        <f>IF(ISERROR(P62-O62),"Invalid Input",(P62-O62))</f>
        <v>-7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43.2" x14ac:dyDescent="0.3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2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2</v>
      </c>
      <c r="P66" s="68">
        <v>0</v>
      </c>
      <c r="Q66" s="53">
        <f>IF(ISERROR(P66-O66),"Invalid Input",(P66-O66))</f>
        <v>-2</v>
      </c>
      <c r="R66" s="16" t="b">
        <v>1</v>
      </c>
      <c r="S66" s="100" t="s">
        <v>186</v>
      </c>
      <c r="T66" s="100"/>
    </row>
    <row r="67" spans="1:20" ht="43.2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 t="s">
        <v>186</v>
      </c>
      <c r="T67" s="100"/>
    </row>
    <row r="68" spans="1:20" ht="43.2" x14ac:dyDescent="0.3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9150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9150</v>
      </c>
      <c r="P68" s="68">
        <v>0</v>
      </c>
      <c r="Q68" s="53">
        <f>IF(ISERROR(P68-O68),"Invalid Input",(P68-O68))</f>
        <v>-9150</v>
      </c>
      <c r="R68" s="16" t="b">
        <v>1</v>
      </c>
      <c r="S68" s="100" t="s">
        <v>186</v>
      </c>
      <c r="T68" s="100"/>
    </row>
    <row r="69" spans="1:20" ht="43.2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 t="s">
        <v>186</v>
      </c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>
        <v>2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>
        <v>1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>
        <v>1</v>
      </c>
      <c r="E74" s="60">
        <v>0</v>
      </c>
      <c r="F74" s="55">
        <v>0</v>
      </c>
      <c r="G74" s="61">
        <v>0</v>
      </c>
      <c r="H74" s="55">
        <v>0</v>
      </c>
      <c r="I74" s="61">
        <v>1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00"/>
      <c r="T74" s="100"/>
    </row>
    <row r="75" spans="1:20" ht="28.8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 t="s">
        <v>187</v>
      </c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 t="s">
        <v>187</v>
      </c>
      <c r="T76" s="100"/>
    </row>
    <row r="77" spans="1:20" x14ac:dyDescent="0.3">
      <c r="A77" s="27"/>
      <c r="B77" s="143" t="s">
        <v>53</v>
      </c>
      <c r="C77" s="144"/>
      <c r="D77" s="59">
        <v>1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57.6" x14ac:dyDescent="0.3">
      <c r="A78" s="27"/>
      <c r="B78" s="143" t="s">
        <v>54</v>
      </c>
      <c r="C78" s="144"/>
      <c r="D78" s="59">
        <v>1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 t="s">
        <v>188</v>
      </c>
      <c r="T78" s="100"/>
    </row>
    <row r="79" spans="1:20" x14ac:dyDescent="0.3">
      <c r="A79" s="17"/>
      <c r="B79" s="143" t="s">
        <v>55</v>
      </c>
      <c r="C79" s="14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 t="s">
        <v>189</v>
      </c>
      <c r="T79" s="100"/>
    </row>
    <row r="80" spans="1:20" x14ac:dyDescent="0.3">
      <c r="A80" s="27"/>
      <c r="B80" s="143" t="s">
        <v>56</v>
      </c>
      <c r="C80" s="14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 t="s">
        <v>189</v>
      </c>
      <c r="T80" s="100"/>
    </row>
    <row r="81" spans="1:20" ht="28.8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 t="s">
        <v>187</v>
      </c>
      <c r="T81" s="100"/>
    </row>
    <row r="82" spans="1:20" ht="28.8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 t="s">
        <v>187</v>
      </c>
      <c r="T82" s="100"/>
    </row>
    <row r="83" spans="1:20" x14ac:dyDescent="0.3">
      <c r="A83" s="27"/>
      <c r="B83" s="143" t="s">
        <v>59</v>
      </c>
      <c r="C83" s="144"/>
      <c r="D83" s="59">
        <v>1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 t="s">
        <v>189</v>
      </c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1600</v>
      </c>
      <c r="F86" s="55">
        <v>400</v>
      </c>
      <c r="G86" s="61">
        <v>402</v>
      </c>
      <c r="H86" s="55">
        <v>400</v>
      </c>
      <c r="I86" s="61">
        <v>660</v>
      </c>
      <c r="J86" s="55">
        <v>400</v>
      </c>
      <c r="K86" s="61">
        <v>398</v>
      </c>
      <c r="L86" s="55"/>
      <c r="M86" s="61"/>
      <c r="N86" s="70">
        <f>IF(ISERROR(L86+J86+H86+F86),"Invalid Input",L86+J86+H86+F86)</f>
        <v>1200</v>
      </c>
      <c r="O86" s="71">
        <f>IF(ISERROR(G86+I86+K86+M86),"Invalid Input",G86+I86+K86+M86)</f>
        <v>1460</v>
      </c>
      <c r="P86" s="68">
        <v>0</v>
      </c>
      <c r="Q86" s="53">
        <f>IF(ISERROR(P86-O86),"Invalid Input",(P86-O86))</f>
        <v>-1460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SheetNames!A27</f>
        <v>WC048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1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DC4 - Eden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>
        <v>29</v>
      </c>
      <c r="F42" s="55"/>
      <c r="G42" s="61">
        <v>0</v>
      </c>
      <c r="H42" s="55">
        <v>0</v>
      </c>
      <c r="I42" s="61">
        <v>0</v>
      </c>
      <c r="J42" s="55">
        <v>29</v>
      </c>
      <c r="K42" s="61">
        <v>26</v>
      </c>
      <c r="L42" s="55"/>
      <c r="M42" s="61"/>
      <c r="N42" s="70">
        <f>IF(ISERROR(L42+J42+H42+F42),"Invalid Input",L42+J42+H42+F42)</f>
        <v>29</v>
      </c>
      <c r="O42" s="71">
        <f>IF(ISERROR(G42+I42+K42+M42),"Invalid Input",G42+I42+K42+M42)</f>
        <v>26</v>
      </c>
      <c r="P42" s="68">
        <v>0</v>
      </c>
      <c r="Q42" s="53">
        <f>IF(ISERROR(P42-O42),"Invalid Input",(P42-O42))</f>
        <v>-26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283</v>
      </c>
      <c r="F86" s="55"/>
      <c r="G86" s="61">
        <v>164</v>
      </c>
      <c r="H86" s="55"/>
      <c r="I86" s="61">
        <v>77</v>
      </c>
      <c r="J86" s="55"/>
      <c r="K86" s="61">
        <v>81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322</v>
      </c>
      <c r="P86" s="68">
        <v>0</v>
      </c>
      <c r="Q86" s="53">
        <f>IF(ISERROR(P86-O86),"Invalid Input",(P86-O86))</f>
        <v>-322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SheetNames!A28</f>
        <v>DC4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WC051 - Laingsburg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1782</v>
      </c>
      <c r="E5" s="90" t="s">
        <v>37</v>
      </c>
    </row>
    <row r="6" spans="1:20" x14ac:dyDescent="0.3">
      <c r="C6" s="110" t="s">
        <v>30</v>
      </c>
      <c r="D6" s="121">
        <v>0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1782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1782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1782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1782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150</v>
      </c>
      <c r="F86" s="55">
        <v>50</v>
      </c>
      <c r="G86" s="61">
        <v>55</v>
      </c>
      <c r="H86" s="55">
        <v>50</v>
      </c>
      <c r="I86" s="61">
        <v>60</v>
      </c>
      <c r="J86" s="55"/>
      <c r="K86" s="61"/>
      <c r="L86" s="55"/>
      <c r="M86" s="61"/>
      <c r="N86" s="70">
        <f>IF(ISERROR(L86+J86+H86+F86),"Invalid Input",L86+J86+H86+F86)</f>
        <v>100</v>
      </c>
      <c r="O86" s="71">
        <f>IF(ISERROR(G86+I86+K86+M86),"Invalid Input",G86+I86+K86+M86)</f>
        <v>115</v>
      </c>
      <c r="P86" s="68">
        <v>0</v>
      </c>
      <c r="Q86" s="53">
        <f>IF(ISERROR(P86-O86),"Invalid Input",(P86-O86))</f>
        <v>-115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SheetNames!A29</f>
        <v>WC051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88"/>
  <sheetViews>
    <sheetView showGridLines="0" tabSelected="1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CPT - Cape Town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>
        <v>1240500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60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1040124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128310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1240500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171988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1240500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171988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1240500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171988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54</v>
      </c>
      <c r="E24" s="60">
        <v>13</v>
      </c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>
        <v>0</v>
      </c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v>0</v>
      </c>
      <c r="E27" s="60">
        <v>45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0</v>
      </c>
      <c r="E29" s="60">
        <v>380</v>
      </c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>
        <v>154630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5</v>
      </c>
      <c r="E31" s="60">
        <v>12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5</v>
      </c>
      <c r="E32" s="60">
        <v>12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x14ac:dyDescent="0.3">
      <c r="A33" s="23"/>
      <c r="B33" s="145" t="s">
        <v>75</v>
      </c>
      <c r="C33" s="146">
        <v>0</v>
      </c>
      <c r="D33" s="59">
        <v>0</v>
      </c>
      <c r="E33" s="60">
        <v>8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x14ac:dyDescent="0.3">
      <c r="A34" s="23"/>
      <c r="B34" s="145" t="s">
        <v>76</v>
      </c>
      <c r="C34" s="146"/>
      <c r="D34" s="59">
        <v>0</v>
      </c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0</v>
      </c>
      <c r="E35" s="60">
        <v>3067</v>
      </c>
      <c r="F35" s="55">
        <v>820</v>
      </c>
      <c r="G35" s="61">
        <v>313</v>
      </c>
      <c r="H35" s="55">
        <v>306</v>
      </c>
      <c r="I35" s="61">
        <v>458</v>
      </c>
      <c r="J35" s="55">
        <v>150</v>
      </c>
      <c r="K35" s="61">
        <v>235</v>
      </c>
      <c r="L35" s="55"/>
      <c r="M35" s="61"/>
      <c r="N35" s="70">
        <f t="shared" si="1"/>
        <v>1276</v>
      </c>
      <c r="O35" s="71">
        <f t="shared" si="2"/>
        <v>1006</v>
      </c>
      <c r="P35" s="68">
        <v>0</v>
      </c>
      <c r="Q35" s="53">
        <f t="shared" si="3"/>
        <v>-1006</v>
      </c>
      <c r="R35" s="16"/>
      <c r="S35" s="98"/>
      <c r="T35" s="98"/>
    </row>
    <row r="36" spans="1:20" x14ac:dyDescent="0.3">
      <c r="A36" s="23"/>
      <c r="B36" s="145" t="s">
        <v>77</v>
      </c>
      <c r="C36" s="146"/>
      <c r="D36" s="59">
        <v>0</v>
      </c>
      <c r="E36" s="60">
        <v>1000</v>
      </c>
      <c r="F36" s="55">
        <v>0</v>
      </c>
      <c r="G36" s="61">
        <v>120</v>
      </c>
      <c r="H36" s="55">
        <v>0</v>
      </c>
      <c r="I36" s="61">
        <v>249</v>
      </c>
      <c r="J36" s="55">
        <v>0</v>
      </c>
      <c r="K36" s="61">
        <v>146</v>
      </c>
      <c r="L36" s="55"/>
      <c r="M36" s="61"/>
      <c r="N36" s="70">
        <f t="shared" si="1"/>
        <v>0</v>
      </c>
      <c r="O36" s="71">
        <f t="shared" si="2"/>
        <v>515</v>
      </c>
      <c r="P36" s="68">
        <v>0</v>
      </c>
      <c r="Q36" s="53">
        <f t="shared" si="3"/>
        <v>-515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x14ac:dyDescent="0.3">
      <c r="A40" s="27"/>
      <c r="B40" s="145" t="s">
        <v>44</v>
      </c>
      <c r="C40" s="146">
        <v>0</v>
      </c>
      <c r="D40" s="59">
        <v>0</v>
      </c>
      <c r="E40" s="60">
        <v>13.5</v>
      </c>
      <c r="F40" s="55">
        <v>0</v>
      </c>
      <c r="G40" s="61">
        <v>2.9</v>
      </c>
      <c r="H40" s="55">
        <v>0.2</v>
      </c>
      <c r="I40" s="61">
        <v>2.7</v>
      </c>
      <c r="J40" s="55">
        <v>4.0999999999999996</v>
      </c>
      <c r="K40" s="61">
        <v>3.2</v>
      </c>
      <c r="L40" s="55"/>
      <c r="M40" s="61"/>
      <c r="N40" s="70">
        <f>IF(ISERROR(L40+J40+H40+F40),"Invalid Input",L40+J40+H40+F40)</f>
        <v>4.3</v>
      </c>
      <c r="O40" s="71">
        <f>IF(ISERROR(G40+I40+K40+M40),"Invalid Input",G40+I40+K40+M40)</f>
        <v>8.8000000000000007</v>
      </c>
      <c r="P40" s="68">
        <v>0</v>
      </c>
      <c r="Q40" s="53">
        <f>IF(ISERROR(P40-O40),"Invalid Input",(P40-O40))</f>
        <v>-8.8000000000000007</v>
      </c>
      <c r="R40" s="16" t="b">
        <v>1</v>
      </c>
      <c r="S40" s="98"/>
      <c r="T40" s="98"/>
    </row>
    <row r="41" spans="1:20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v>0</v>
      </c>
      <c r="E42" s="60">
        <v>137.6</v>
      </c>
      <c r="F42" s="55">
        <v>0.6</v>
      </c>
      <c r="G42" s="61">
        <v>27.134</v>
      </c>
      <c r="H42" s="55">
        <v>4.0999999999999996</v>
      </c>
      <c r="I42" s="61">
        <v>80</v>
      </c>
      <c r="J42" s="55">
        <v>6.8</v>
      </c>
      <c r="K42" s="61">
        <v>65.075000000000003</v>
      </c>
      <c r="L42" s="55"/>
      <c r="M42" s="61"/>
      <c r="N42" s="70">
        <f>IF(ISERROR(L42+J42+H42+F42),"Invalid Input",L42+J42+H42+F42)</f>
        <v>11.499999999999998</v>
      </c>
      <c r="O42" s="71">
        <f>IF(ISERROR(G42+I42+K42+M42),"Invalid Input",G42+I42+K42+M42)</f>
        <v>172.209</v>
      </c>
      <c r="P42" s="68">
        <v>0</v>
      </c>
      <c r="Q42" s="53">
        <f>IF(ISERROR(P42-O42),"Invalid Input",(P42-O42))</f>
        <v>-172.209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v>0</v>
      </c>
      <c r="E43" s="60">
        <v>0.1</v>
      </c>
      <c r="F43" s="55">
        <v>0</v>
      </c>
      <c r="G43" s="61">
        <v>0</v>
      </c>
      <c r="H43" s="55">
        <v>2.7</v>
      </c>
      <c r="I43" s="61">
        <v>0</v>
      </c>
      <c r="J43" s="55">
        <v>0</v>
      </c>
      <c r="K43" s="61">
        <v>0</v>
      </c>
      <c r="L43" s="55"/>
      <c r="M43" s="61"/>
      <c r="N43" s="70">
        <f>IF(ISERROR(L43+J43+H43+F43),"Invalid Input",L43+J43+H43+F43)</f>
        <v>2.7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x14ac:dyDescent="0.3">
      <c r="A47" s="27"/>
      <c r="B47" s="145" t="s">
        <v>40</v>
      </c>
      <c r="C47" s="146">
        <v>0</v>
      </c>
      <c r="D47" s="59">
        <v>0</v>
      </c>
      <c r="E47" s="60">
        <v>68.8</v>
      </c>
      <c r="F47" s="55">
        <v>4.0999999999999996</v>
      </c>
      <c r="G47" s="61">
        <v>11.6</v>
      </c>
      <c r="H47" s="55">
        <v>4.0999999999999996</v>
      </c>
      <c r="I47" s="61">
        <v>11.7</v>
      </c>
      <c r="J47" s="55">
        <v>19.600000000000001</v>
      </c>
      <c r="K47" s="61">
        <v>18.899999999999999</v>
      </c>
      <c r="L47" s="55"/>
      <c r="M47" s="61"/>
      <c r="N47" s="70">
        <f>IF(ISERROR(L47+J47+H47+F47),"Invalid Input",L47+J47+H47+F47)</f>
        <v>27.800000000000004</v>
      </c>
      <c r="O47" s="71">
        <f>IF(ISERROR(G47+I47+K47+M47),"Invalid Input",G47+I47+K47+M47)</f>
        <v>42.199999999999996</v>
      </c>
      <c r="P47" s="68">
        <v>0</v>
      </c>
      <c r="Q47" s="53">
        <f>IF(ISERROR(P47-O47),"Invalid Input",(P47-O47))</f>
        <v>-42.199999999999996</v>
      </c>
      <c r="R47" s="16" t="b">
        <v>1</v>
      </c>
      <c r="S47" s="98"/>
      <c r="T47" s="98"/>
    </row>
    <row r="48" spans="1:20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1000</v>
      </c>
      <c r="F53" s="55">
        <v>0</v>
      </c>
      <c r="G53" s="61">
        <v>256</v>
      </c>
      <c r="H53" s="55">
        <v>0</v>
      </c>
      <c r="I53" s="61">
        <v>155</v>
      </c>
      <c r="J53" s="55">
        <v>750</v>
      </c>
      <c r="K53" s="61">
        <v>137</v>
      </c>
      <c r="L53" s="55"/>
      <c r="M53" s="61"/>
      <c r="N53" s="70">
        <f>IF(ISERROR(L53+J53+H53+F53),"Invalid Input",L53+J53+H53+F53)</f>
        <v>750</v>
      </c>
      <c r="O53" s="71">
        <f>IF(ISERROR(G53+I53+K53+M53),"Invalid Input",G53+I53+K53+M53)</f>
        <v>548</v>
      </c>
      <c r="P53" s="68">
        <v>0</v>
      </c>
      <c r="Q53" s="53">
        <f>IF(ISERROR(P53-O53),"Invalid Input",(P53-O53))</f>
        <v>-548</v>
      </c>
      <c r="R53" s="16" t="b">
        <v>1</v>
      </c>
      <c r="S53" s="100"/>
      <c r="T53" s="100"/>
    </row>
    <row r="54" spans="1:20" x14ac:dyDescent="0.3">
      <c r="A54" s="27"/>
      <c r="B54" s="145" t="s">
        <v>45</v>
      </c>
      <c r="C54" s="146">
        <v>0</v>
      </c>
      <c r="D54" s="59">
        <v>0</v>
      </c>
      <c r="E54" s="60">
        <v>3989</v>
      </c>
      <c r="F54" s="55">
        <v>1260</v>
      </c>
      <c r="G54" s="61">
        <v>1291</v>
      </c>
      <c r="H54" s="55">
        <v>698</v>
      </c>
      <c r="I54" s="61">
        <v>1136</v>
      </c>
      <c r="J54" s="55">
        <v>440</v>
      </c>
      <c r="K54" s="61">
        <v>632</v>
      </c>
      <c r="L54" s="55"/>
      <c r="M54" s="61"/>
      <c r="N54" s="70">
        <f>IF(ISERROR(L54+J54+H54+F54),"Invalid Input",L54+J54+H54+F54)</f>
        <v>2398</v>
      </c>
      <c r="O54" s="71">
        <f>IF(ISERROR(G54+I54+K54+M54),"Invalid Input",G54+I54+K54+M54)</f>
        <v>3059</v>
      </c>
      <c r="P54" s="68">
        <v>0</v>
      </c>
      <c r="Q54" s="53">
        <f>IF(ISERROR(P54-O54),"Invalid Input",(P54-O54))</f>
        <v>-3059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2800</v>
      </c>
      <c r="F57" s="55">
        <v>720</v>
      </c>
      <c r="G57" s="61">
        <v>945</v>
      </c>
      <c r="H57" s="55">
        <v>720</v>
      </c>
      <c r="I57" s="61">
        <v>1079</v>
      </c>
      <c r="J57" s="55">
        <v>560</v>
      </c>
      <c r="K57" s="61">
        <v>955</v>
      </c>
      <c r="L57" s="55"/>
      <c r="M57" s="61"/>
      <c r="N57" s="70">
        <f>IF(ISERROR(L57+J57+H57+F57),"Invalid Input",L57+J57+H57+F57)</f>
        <v>2000</v>
      </c>
      <c r="O57" s="71">
        <f>IF(ISERROR(G57+I57+K57+M57),"Invalid Input",G57+I57+K57+M57)</f>
        <v>2979</v>
      </c>
      <c r="P57" s="68">
        <v>0</v>
      </c>
      <c r="Q57" s="53">
        <f>IF(ISERROR(P57-O57),"Invalid Input",(P57-O57))</f>
        <v>-2979</v>
      </c>
      <c r="R57" s="16" t="b">
        <v>1</v>
      </c>
      <c r="S57" s="100"/>
      <c r="T57" s="100"/>
    </row>
    <row r="58" spans="1:20" x14ac:dyDescent="0.3">
      <c r="A58" s="27"/>
      <c r="B58" s="154" t="s">
        <v>47</v>
      </c>
      <c r="C58" s="155"/>
      <c r="D58" s="59">
        <v>0</v>
      </c>
      <c r="E58" s="60">
        <v>3989</v>
      </c>
      <c r="F58" s="55">
        <v>1260</v>
      </c>
      <c r="G58" s="61">
        <v>1291</v>
      </c>
      <c r="H58" s="55">
        <v>698</v>
      </c>
      <c r="I58" s="61">
        <v>1136</v>
      </c>
      <c r="J58" s="55">
        <v>440</v>
      </c>
      <c r="K58" s="61">
        <v>632</v>
      </c>
      <c r="L58" s="55"/>
      <c r="M58" s="61"/>
      <c r="N58" s="70">
        <f>IF(ISERROR(L58+J58+H58+F58),"Invalid Input",L58+J58+H58+F58)</f>
        <v>2398</v>
      </c>
      <c r="O58" s="71">
        <f>IF(ISERROR(G58+I58+K58+M58),"Invalid Input",G58+I58+K58+M58)</f>
        <v>3059</v>
      </c>
      <c r="P58" s="68">
        <v>0</v>
      </c>
      <c r="Q58" s="53">
        <f>IF(ISERROR(P58-O58),"Invalid Input",(P58-O58))</f>
        <v>-3059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v>0</v>
      </c>
      <c r="E61" s="60">
        <v>500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>
        <v>0</v>
      </c>
      <c r="E62" s="60">
        <v>3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>
        <v>0</v>
      </c>
      <c r="E63" s="60">
        <v>1000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0</v>
      </c>
      <c r="E66" s="60">
        <v>2016</v>
      </c>
      <c r="F66" s="55">
        <v>263</v>
      </c>
      <c r="G66" s="61">
        <v>1017</v>
      </c>
      <c r="H66" s="55">
        <v>263</v>
      </c>
      <c r="I66" s="61">
        <v>933</v>
      </c>
      <c r="J66" s="55">
        <v>288</v>
      </c>
      <c r="K66" s="61">
        <v>163</v>
      </c>
      <c r="L66" s="55"/>
      <c r="M66" s="61"/>
      <c r="N66" s="70">
        <f>IF(ISERROR(L66+J66+H66+F66),"Invalid Input",L66+J66+H66+F66)</f>
        <v>814</v>
      </c>
      <c r="O66" s="71">
        <f>IF(ISERROR(G66+I66+K66+M66),"Invalid Input",G66+I66+K66+M66)</f>
        <v>2113</v>
      </c>
      <c r="P66" s="68">
        <v>0</v>
      </c>
      <c r="Q66" s="53">
        <f>IF(ISERROR(P66-O66),"Invalid Input",(P66-O66))</f>
        <v>-2113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1</v>
      </c>
      <c r="J67" s="55">
        <v>0</v>
      </c>
      <c r="K67" s="61">
        <v>4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5</v>
      </c>
      <c r="P67" s="68">
        <v>0</v>
      </c>
      <c r="Q67" s="53">
        <f>IF(ISERROR(P67-O67),"Invalid Input",(P67-O67))</f>
        <v>-5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v>0</v>
      </c>
      <c r="E68" s="60">
        <v>1500</v>
      </c>
      <c r="F68" s="55">
        <v>375</v>
      </c>
      <c r="G68" s="61">
        <v>1145</v>
      </c>
      <c r="H68" s="55">
        <v>375</v>
      </c>
      <c r="I68" s="61">
        <v>710</v>
      </c>
      <c r="J68" s="55">
        <v>375</v>
      </c>
      <c r="K68" s="61">
        <v>33</v>
      </c>
      <c r="L68" s="55"/>
      <c r="M68" s="61"/>
      <c r="N68" s="70">
        <f>IF(ISERROR(L68+J68+H68+F68),"Invalid Input",L68+J68+H68+F68)</f>
        <v>1125</v>
      </c>
      <c r="O68" s="71">
        <f>IF(ISERROR(G68+I68+K68+M68),"Invalid Input",G68+I68+K68+M68)</f>
        <v>1888</v>
      </c>
      <c r="P68" s="68">
        <v>0</v>
      </c>
      <c r="Q68" s="53">
        <f>IF(ISERROR(P68-O68),"Invalid Input",(P68-O68))</f>
        <v>-1888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v>0</v>
      </c>
      <c r="E69" s="60">
        <v>2485</v>
      </c>
      <c r="F69" s="55">
        <v>125</v>
      </c>
      <c r="G69" s="61">
        <v>255</v>
      </c>
      <c r="H69" s="55">
        <v>200</v>
      </c>
      <c r="I69" s="61">
        <v>3288</v>
      </c>
      <c r="J69" s="55">
        <v>475</v>
      </c>
      <c r="K69" s="61">
        <v>1025</v>
      </c>
      <c r="L69" s="55"/>
      <c r="M69" s="61"/>
      <c r="N69" s="70">
        <f>IF(ISERROR(L69+J69+H69+F69),"Invalid Input",L69+J69+H69+F69)</f>
        <v>800</v>
      </c>
      <c r="O69" s="71">
        <f>IF(ISERROR(G69+I69+K69+M69),"Invalid Input",G69+I69+K69+M69)</f>
        <v>4568</v>
      </c>
      <c r="P69" s="68">
        <v>0</v>
      </c>
      <c r="Q69" s="53">
        <f>IF(ISERROR(P69-O69),"Invalid Input",(P69-O69))</f>
        <v>-4568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>
        <v>0</v>
      </c>
      <c r="E72" s="60">
        <v>3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>
        <v>0</v>
      </c>
      <c r="E73" s="60">
        <v>5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>
        <v>0</v>
      </c>
      <c r="E74" s="60">
        <v>5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>
        <v>0</v>
      </c>
      <c r="E75" s="60">
        <v>5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>
        <v>0</v>
      </c>
      <c r="E76" s="60">
        <v>2</v>
      </c>
      <c r="F76" s="55">
        <v>0</v>
      </c>
      <c r="G76" s="61">
        <v>0</v>
      </c>
      <c r="H76" s="55">
        <v>0</v>
      </c>
      <c r="I76" s="61"/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>
        <v>0</v>
      </c>
      <c r="E77" s="60">
        <v>1</v>
      </c>
      <c r="F77" s="55">
        <v>0</v>
      </c>
      <c r="G77" s="61">
        <v>0</v>
      </c>
      <c r="H77" s="55">
        <v>0</v>
      </c>
      <c r="I77" s="61"/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>
        <v>0</v>
      </c>
      <c r="E78" s="60">
        <v>1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>
        <v>0</v>
      </c>
      <c r="E79" s="60">
        <v>1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>
        <v>0</v>
      </c>
      <c r="E80" s="60">
        <v>3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35500</v>
      </c>
      <c r="F86" s="55">
        <v>8875</v>
      </c>
      <c r="G86" s="61">
        <v>10032</v>
      </c>
      <c r="H86" s="55">
        <v>8875</v>
      </c>
      <c r="I86" s="61">
        <v>9572</v>
      </c>
      <c r="J86" s="55">
        <v>8875</v>
      </c>
      <c r="K86" s="61">
        <v>8769</v>
      </c>
      <c r="L86" s="55"/>
      <c r="M86" s="61"/>
      <c r="N86" s="70">
        <f>IF(ISERROR(L86+J86+H86+F86),"Invalid Input",L86+J86+H86+F86)</f>
        <v>26625</v>
      </c>
      <c r="O86" s="71">
        <f>IF(ISERROR(G86+I86+K86+M86),"Invalid Input",G86+I86+K86+M86)</f>
        <v>28373</v>
      </c>
      <c r="P86" s="68">
        <v>0</v>
      </c>
      <c r="Q86" s="53">
        <f>IF(ISERROR(P86-O86),"Invalid Input",(P86-O86))</f>
        <v>-28373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SheetNames!A3</f>
        <v>CPT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2" manualBreakCount="2">
    <brk id="16" max="16383" man="1"/>
    <brk id="6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WC052 - Prince Albert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4">
        <v>2835</v>
      </c>
      <c r="E5" s="90" t="s">
        <v>37</v>
      </c>
    </row>
    <row r="6" spans="1:20" x14ac:dyDescent="0.3">
      <c r="C6" s="110" t="s">
        <v>30</v>
      </c>
      <c r="D6" s="125">
        <v>65</v>
      </c>
      <c r="E6" s="89" t="s">
        <v>33</v>
      </c>
    </row>
    <row r="7" spans="1:20" ht="27.6" x14ac:dyDescent="0.3">
      <c r="A7" s="67"/>
      <c r="B7" s="62"/>
      <c r="C7" s="111" t="s">
        <v>64</v>
      </c>
      <c r="D7" s="126">
        <v>4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6">
        <v>2597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6">
        <v>20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6">
        <v>2849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4">
        <v>30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6">
        <v>2725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6">
        <v>30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6">
        <v>2759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6">
        <v>30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v>2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2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65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2</v>
      </c>
      <c r="E35" s="60">
        <v>1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>
        <v>0</v>
      </c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>
        <v>2480</v>
      </c>
      <c r="F63" s="55">
        <v>2480</v>
      </c>
      <c r="G63" s="61">
        <v>2759</v>
      </c>
      <c r="H63" s="55">
        <v>2480</v>
      </c>
      <c r="I63" s="61">
        <v>2759</v>
      </c>
      <c r="J63" s="55">
        <v>2480</v>
      </c>
      <c r="K63" s="61">
        <v>2775</v>
      </c>
      <c r="L63" s="55"/>
      <c r="M63" s="61"/>
      <c r="N63" s="70">
        <f>IF(ISERROR(L63+J63+H63+F63),"Invalid Input",L63+J63+H63+F63)</f>
        <v>7440</v>
      </c>
      <c r="O63" s="71">
        <f>IF(ISERROR(G63+I63+K63+M63),"Invalid Input",G63+I63+K63+M63)</f>
        <v>8293</v>
      </c>
      <c r="P63" s="68">
        <v>0</v>
      </c>
      <c r="Q63" s="53">
        <f>IF(ISERROR(P63-O63),"Invalid Input",(P63-O63))</f>
        <v>-8293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>
        <v>1</v>
      </c>
      <c r="F67" s="55">
        <v>0</v>
      </c>
      <c r="G67" s="61"/>
      <c r="H67" s="55">
        <v>0</v>
      </c>
      <c r="I67" s="61"/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>
        <v>10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>
        <v>1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50</v>
      </c>
      <c r="F86" s="55">
        <v>10</v>
      </c>
      <c r="G86" s="61">
        <v>59</v>
      </c>
      <c r="H86" s="55">
        <v>10</v>
      </c>
      <c r="I86" s="61">
        <v>59</v>
      </c>
      <c r="J86" s="55">
        <v>50</v>
      </c>
      <c r="K86" s="61">
        <v>129</v>
      </c>
      <c r="L86" s="55"/>
      <c r="M86" s="61"/>
      <c r="N86" s="70">
        <f>IF(ISERROR(L86+J86+H86+F86),"Invalid Input",L86+J86+H86+F86)</f>
        <v>70</v>
      </c>
      <c r="O86" s="71">
        <f>IF(ISERROR(G86+I86+K86+M86),"Invalid Input",G86+I86+K86+M86)</f>
        <v>247</v>
      </c>
      <c r="P86" s="68">
        <v>0</v>
      </c>
      <c r="Q86" s="53">
        <f>IF(ISERROR(P86-O86),"Invalid Input",(P86-O86))</f>
        <v>-247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SheetNames!A30</f>
        <v>WC052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WC053 - Beaufort West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SheetNames!A31</f>
        <v>WC053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DC5 - Central Karoo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>
        <v>15</v>
      </c>
      <c r="F86" s="55">
        <v>0</v>
      </c>
      <c r="G86" s="61">
        <v>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SheetNames!A32</f>
        <v>DC5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WC011 - Matzikama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10219</v>
      </c>
      <c r="E5" s="90" t="s">
        <v>37</v>
      </c>
    </row>
    <row r="6" spans="1:20" x14ac:dyDescent="0.3">
      <c r="C6" s="110" t="s">
        <v>30</v>
      </c>
      <c r="D6" s="121">
        <v>1491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15.81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10173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1491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9491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1491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8738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1491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10339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1491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>
        <v>34.58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800</v>
      </c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2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0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4</v>
      </c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1409</v>
      </c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0</v>
      </c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1609</v>
      </c>
      <c r="E36" s="60">
        <v>92</v>
      </c>
      <c r="F36" s="55">
        <v>92</v>
      </c>
      <c r="G36" s="61">
        <v>92</v>
      </c>
      <c r="H36" s="55">
        <v>0</v>
      </c>
      <c r="I36" s="61"/>
      <c r="J36" s="55"/>
      <c r="K36" s="61"/>
      <c r="L36" s="55"/>
      <c r="M36" s="61"/>
      <c r="N36" s="70">
        <f t="shared" si="1"/>
        <v>92</v>
      </c>
      <c r="O36" s="71">
        <f t="shared" si="2"/>
        <v>92</v>
      </c>
      <c r="P36" s="68">
        <v>0</v>
      </c>
      <c r="Q36" s="53">
        <f t="shared" si="3"/>
        <v>-92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>
        <v>2</v>
      </c>
      <c r="F40" s="55">
        <v>0</v>
      </c>
      <c r="G40" s="61"/>
      <c r="H40" s="55">
        <v>0</v>
      </c>
      <c r="I40" s="61"/>
      <c r="J40" s="55"/>
      <c r="K40" s="61"/>
      <c r="L40" s="55"/>
      <c r="M40" s="61"/>
      <c r="N40" s="70">
        <f t="shared" ref="N40" si="4"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>
        <v>0.36</v>
      </c>
      <c r="F43" s="55">
        <v>0</v>
      </c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>
        <v>0.6</v>
      </c>
      <c r="F47" s="55">
        <v>0</v>
      </c>
      <c r="G47" s="61"/>
      <c r="H47" s="55">
        <v>0</v>
      </c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>
        <v>250</v>
      </c>
      <c r="F66" s="55">
        <v>0</v>
      </c>
      <c r="G66" s="61"/>
      <c r="H66" s="55">
        <v>0</v>
      </c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5">IF(ISERROR(L72+J72+H72+F72),"Invalid Input",L72+J72+H72+F72)</f>
        <v>0</v>
      </c>
      <c r="O72" s="71">
        <f t="shared" ref="O72:O83" si="6">IF(ISERROR(G72+I72+K72+M72),"Invalid Input",G72+I72+K72+M72)</f>
        <v>0</v>
      </c>
      <c r="P72" s="68">
        <v>0</v>
      </c>
      <c r="Q72" s="53">
        <f t="shared" ref="Q72:Q83" si="7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5"/>
        <v>0</v>
      </c>
      <c r="O73" s="71">
        <f t="shared" si="6"/>
        <v>0</v>
      </c>
      <c r="P73" s="68">
        <v>0</v>
      </c>
      <c r="Q73" s="53">
        <f t="shared" si="7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5"/>
        <v>0</v>
      </c>
      <c r="O74" s="71">
        <f t="shared" si="6"/>
        <v>0</v>
      </c>
      <c r="P74" s="68">
        <v>0</v>
      </c>
      <c r="Q74" s="53">
        <f t="shared" si="7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5"/>
        <v>0</v>
      </c>
      <c r="O75" s="71">
        <f t="shared" si="6"/>
        <v>0</v>
      </c>
      <c r="P75" s="68">
        <v>0</v>
      </c>
      <c r="Q75" s="53">
        <f t="shared" si="7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5"/>
        <v>0</v>
      </c>
      <c r="O76" s="71">
        <f t="shared" si="6"/>
        <v>0</v>
      </c>
      <c r="P76" s="68">
        <v>0</v>
      </c>
      <c r="Q76" s="53">
        <f t="shared" si="7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5"/>
        <v>0</v>
      </c>
      <c r="O77" s="71">
        <f t="shared" si="6"/>
        <v>0</v>
      </c>
      <c r="P77" s="68">
        <v>0</v>
      </c>
      <c r="Q77" s="53">
        <f t="shared" si="7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5"/>
        <v>0</v>
      </c>
      <c r="O78" s="71">
        <f t="shared" si="6"/>
        <v>0</v>
      </c>
      <c r="P78" s="68">
        <v>0</v>
      </c>
      <c r="Q78" s="53">
        <f t="shared" si="7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5"/>
        <v>0</v>
      </c>
      <c r="O79" s="71">
        <f t="shared" si="6"/>
        <v>0</v>
      </c>
      <c r="P79" s="68">
        <v>0</v>
      </c>
      <c r="Q79" s="53">
        <f t="shared" si="7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5"/>
        <v>0</v>
      </c>
      <c r="O80" s="71">
        <f t="shared" si="6"/>
        <v>0</v>
      </c>
      <c r="P80" s="68">
        <v>0</v>
      </c>
      <c r="Q80" s="53">
        <f t="shared" si="7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5"/>
        <v>0</v>
      </c>
      <c r="O81" s="71">
        <f t="shared" si="6"/>
        <v>0</v>
      </c>
      <c r="P81" s="68">
        <v>0</v>
      </c>
      <c r="Q81" s="53">
        <f t="shared" si="7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5"/>
        <v>0</v>
      </c>
      <c r="O82" s="71">
        <f t="shared" si="6"/>
        <v>0</v>
      </c>
      <c r="P82" s="68">
        <v>0</v>
      </c>
      <c r="Q82" s="53">
        <f t="shared" si="7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5"/>
        <v>0</v>
      </c>
      <c r="O83" s="71">
        <f t="shared" si="6"/>
        <v>0</v>
      </c>
      <c r="P83" s="68">
        <v>0</v>
      </c>
      <c r="Q83" s="53">
        <f t="shared" si="7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55</v>
      </c>
      <c r="F86" s="55">
        <v>0</v>
      </c>
      <c r="G86" s="61"/>
      <c r="H86" s="55">
        <v>55</v>
      </c>
      <c r="I86" s="61">
        <v>154</v>
      </c>
      <c r="J86" s="55">
        <v>125</v>
      </c>
      <c r="K86" s="61">
        <v>138</v>
      </c>
      <c r="L86" s="55"/>
      <c r="M86" s="61"/>
      <c r="N86" s="70">
        <f>IF(ISERROR(L86+J86+H86+F86),"Invalid Input",L86+J86+H86+F86)</f>
        <v>180</v>
      </c>
      <c r="O86" s="71">
        <f>IF(ISERROR(G86+I86+K86+M86),"Invalid Input",G86+I86+K86+M86)</f>
        <v>292</v>
      </c>
      <c r="P86" s="68">
        <v>0</v>
      </c>
      <c r="Q86" s="53">
        <f>IF(ISERROR(P86-O86),"Invalid Input",(P86-O86))</f>
        <v>-292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SheetNames!A4</f>
        <v>WC011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WC012 - Cederberg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/>
      <c r="E5" s="90" t="s">
        <v>37</v>
      </c>
    </row>
    <row r="6" spans="1:20" x14ac:dyDescent="0.3">
      <c r="C6" s="110" t="s">
        <v>30</v>
      </c>
      <c r="D6" s="121"/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7877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5779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4758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5862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>
        <v>5512</v>
      </c>
      <c r="H61" s="55"/>
      <c r="I61" s="61">
        <v>5512</v>
      </c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11024</v>
      </c>
      <c r="P61" s="68">
        <v>0</v>
      </c>
      <c r="Q61" s="53">
        <f>IF(ISERROR(P61-O61),"Invalid Input",(P61-O61))</f>
        <v>-11024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>
        <v>2</v>
      </c>
      <c r="H62" s="55"/>
      <c r="I62" s="61">
        <v>2</v>
      </c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4</v>
      </c>
      <c r="P62" s="68">
        <v>0</v>
      </c>
      <c r="Q62" s="53">
        <f>IF(ISERROR(P62-O62),"Invalid Input",(P62-O62))</f>
        <v>-4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>
        <v>3700</v>
      </c>
      <c r="H63" s="55"/>
      <c r="I63" s="61">
        <v>3700</v>
      </c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7400</v>
      </c>
      <c r="P63" s="68">
        <v>0</v>
      </c>
      <c r="Q63" s="53">
        <f>IF(ISERROR(P63-O63),"Invalid Input",(P63-O63))</f>
        <v>-7400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>
        <v>183</v>
      </c>
      <c r="I66" s="61">
        <v>183</v>
      </c>
      <c r="J66" s="55"/>
      <c r="K66" s="61"/>
      <c r="L66" s="55"/>
      <c r="M66" s="61"/>
      <c r="N66" s="70">
        <f>IF(ISERROR(L66+J66+H66+F66),"Invalid Input",L66+J66+H66+F66)</f>
        <v>183</v>
      </c>
      <c r="O66" s="71">
        <f>IF(ISERROR(G66+I66+K66+M66),"Invalid Input",G66+I66+K66+M66)</f>
        <v>183</v>
      </c>
      <c r="P66" s="68">
        <v>0</v>
      </c>
      <c r="Q66" s="53">
        <f>IF(ISERROR(P66-O66),"Invalid Input",(P66-O66))</f>
        <v>-183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>
        <v>157</v>
      </c>
      <c r="I69" s="61">
        <v>157</v>
      </c>
      <c r="J69" s="55"/>
      <c r="K69" s="61"/>
      <c r="L69" s="55"/>
      <c r="M69" s="61"/>
      <c r="N69" s="70">
        <f>IF(ISERROR(L69+J69+H69+F69),"Invalid Input",L69+J69+H69+F69)</f>
        <v>157</v>
      </c>
      <c r="O69" s="71">
        <f>IF(ISERROR(G69+I69+K69+M69),"Invalid Input",G69+I69+K69+M69)</f>
        <v>157</v>
      </c>
      <c r="P69" s="68">
        <v>0</v>
      </c>
      <c r="Q69" s="53">
        <f>IF(ISERROR(P69-O69),"Invalid Input",(P69-O69))</f>
        <v>-157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200</v>
      </c>
      <c r="F86" s="55">
        <v>50</v>
      </c>
      <c r="G86" s="61">
        <v>104</v>
      </c>
      <c r="H86" s="55">
        <v>100</v>
      </c>
      <c r="I86" s="61">
        <v>206</v>
      </c>
      <c r="J86" s="55"/>
      <c r="K86" s="61"/>
      <c r="L86" s="55"/>
      <c r="M86" s="61"/>
      <c r="N86" s="70">
        <f>IF(ISERROR(L86+J86+H86+F86),"Invalid Input",L86+J86+H86+F86)</f>
        <v>150</v>
      </c>
      <c r="O86" s="71">
        <f>IF(ISERROR(G86+I86+K86+M86),"Invalid Input",G86+I86+K86+M86)</f>
        <v>310</v>
      </c>
      <c r="P86" s="68">
        <v>0</v>
      </c>
      <c r="Q86" s="53">
        <f>IF(ISERROR(P86-O86),"Invalid Input",(P86-O86))</f>
        <v>-310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SheetNames!A5</f>
        <v>WC012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WC013 - Bergrivier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9546</v>
      </c>
      <c r="E5" s="90" t="s">
        <v>37</v>
      </c>
    </row>
    <row r="6" spans="1:20" x14ac:dyDescent="0.3">
      <c r="C6" s="110" t="s">
        <v>30</v>
      </c>
      <c r="D6" s="121">
        <v>0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110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10397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9185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7480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9638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110</v>
      </c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0</v>
      </c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0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0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0</v>
      </c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1355</v>
      </c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137</v>
      </c>
      <c r="E35" s="60">
        <v>137</v>
      </c>
      <c r="F35" s="55">
        <v>137</v>
      </c>
      <c r="G35" s="61"/>
      <c r="H35" s="55"/>
      <c r="I35" s="61"/>
      <c r="J35" s="55"/>
      <c r="K35" s="61"/>
      <c r="L35" s="55"/>
      <c r="M35" s="61"/>
      <c r="N35" s="70">
        <f t="shared" si="1"/>
        <v>137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251</v>
      </c>
      <c r="E36" s="60">
        <v>71</v>
      </c>
      <c r="F36" s="55">
        <v>71</v>
      </c>
      <c r="G36" s="61"/>
      <c r="H36" s="55">
        <v>26</v>
      </c>
      <c r="I36" s="61">
        <v>0</v>
      </c>
      <c r="J36" s="55"/>
      <c r="K36" s="61"/>
      <c r="L36" s="55"/>
      <c r="M36" s="61"/>
      <c r="N36" s="70">
        <f t="shared" si="1"/>
        <v>97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>
        <v>21</v>
      </c>
      <c r="E40" s="60">
        <v>2</v>
      </c>
      <c r="F40" s="55">
        <v>0</v>
      </c>
      <c r="G40" s="61"/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>
        <v>0</v>
      </c>
      <c r="G41" s="61"/>
      <c r="H41" s="55">
        <v>0</v>
      </c>
      <c r="I41" s="61">
        <v>0</v>
      </c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v>0</v>
      </c>
      <c r="E42" s="60">
        <v>0</v>
      </c>
      <c r="F42" s="55">
        <v>0</v>
      </c>
      <c r="G42" s="61"/>
      <c r="H42" s="55">
        <v>0</v>
      </c>
      <c r="I42" s="61">
        <v>2</v>
      </c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2</v>
      </c>
      <c r="P42" s="68">
        <v>0</v>
      </c>
      <c r="Q42" s="53">
        <f>IF(ISERROR(P42-O42),"Invalid Input",(P42-O42))</f>
        <v>-2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v>0</v>
      </c>
      <c r="E43" s="60">
        <v>0</v>
      </c>
      <c r="F43" s="55">
        <v>0</v>
      </c>
      <c r="G43" s="61"/>
      <c r="H43" s="55">
        <v>0</v>
      </c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>
        <v>0</v>
      </c>
      <c r="E47" s="60">
        <v>2</v>
      </c>
      <c r="F47" s="55">
        <v>0</v>
      </c>
      <c r="G47" s="61"/>
      <c r="H47" s="55">
        <v>0</v>
      </c>
      <c r="I47" s="61">
        <v>2</v>
      </c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2</v>
      </c>
      <c r="P47" s="68">
        <v>0</v>
      </c>
      <c r="Q47" s="53">
        <f>IF(ISERROR(P47-O47),"Invalid Input",(P47-O47))</f>
        <v>-2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>
        <v>0</v>
      </c>
      <c r="G48" s="61"/>
      <c r="H48" s="55">
        <v>0</v>
      </c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>
        <v>0</v>
      </c>
      <c r="G49" s="61"/>
      <c r="H49" s="55">
        <v>0</v>
      </c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>
        <v>0</v>
      </c>
      <c r="E54" s="60">
        <v>240</v>
      </c>
      <c r="F54" s="55">
        <v>60</v>
      </c>
      <c r="G54" s="61">
        <v>57</v>
      </c>
      <c r="H54" s="55">
        <v>60</v>
      </c>
      <c r="I54" s="61">
        <v>30</v>
      </c>
      <c r="J54" s="55"/>
      <c r="K54" s="61"/>
      <c r="L54" s="55"/>
      <c r="M54" s="61"/>
      <c r="N54" s="70">
        <f>IF(ISERROR(L54+J54+H54+F54),"Invalid Input",L54+J54+H54+F54)</f>
        <v>120</v>
      </c>
      <c r="O54" s="71">
        <f>IF(ISERROR(G54+I54+K54+M54),"Invalid Input",G54+I54+K54+M54)</f>
        <v>87</v>
      </c>
      <c r="P54" s="68">
        <v>0</v>
      </c>
      <c r="Q54" s="53">
        <f>IF(ISERROR(P54-O54),"Invalid Input",(P54-O54))</f>
        <v>-87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0</v>
      </c>
      <c r="F57" s="55">
        <v>0</v>
      </c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>
        <v>0</v>
      </c>
      <c r="E58" s="60">
        <v>240</v>
      </c>
      <c r="F58" s="55">
        <v>60</v>
      </c>
      <c r="G58" s="61"/>
      <c r="H58" s="55">
        <v>60</v>
      </c>
      <c r="I58" s="61">
        <v>30</v>
      </c>
      <c r="J58" s="55"/>
      <c r="K58" s="61"/>
      <c r="L58" s="55"/>
      <c r="M58" s="61"/>
      <c r="N58" s="70">
        <f>IF(ISERROR(L58+J58+H58+F58),"Invalid Input",L58+J58+H58+F58)</f>
        <v>120</v>
      </c>
      <c r="O58" s="71">
        <f>IF(ISERROR(G58+I58+K58+M58),"Invalid Input",G58+I58+K58+M58)</f>
        <v>30</v>
      </c>
      <c r="P58" s="68">
        <v>0</v>
      </c>
      <c r="Q58" s="53">
        <f>IF(ISERROR(P58-O58),"Invalid Input",(P58-O58))</f>
        <v>-30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v>0</v>
      </c>
      <c r="E61" s="60">
        <v>240</v>
      </c>
      <c r="F61" s="55">
        <v>60</v>
      </c>
      <c r="G61" s="61"/>
      <c r="H61" s="55">
        <v>60</v>
      </c>
      <c r="I61" s="61">
        <v>30</v>
      </c>
      <c r="J61" s="55"/>
      <c r="K61" s="61"/>
      <c r="L61" s="55"/>
      <c r="M61" s="61"/>
      <c r="N61" s="70">
        <f>IF(ISERROR(L61+J61+H61+F61),"Invalid Input",L61+J61+H61+F61)</f>
        <v>120</v>
      </c>
      <c r="O61" s="71">
        <f>IF(ISERROR(G61+I61+K61+M61),"Invalid Input",G61+I61+K61+M61)</f>
        <v>30</v>
      </c>
      <c r="P61" s="68">
        <v>0</v>
      </c>
      <c r="Q61" s="53">
        <f>IF(ISERROR(P61-O61),"Invalid Input",(P61-O61))</f>
        <v>-30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>
        <v>0</v>
      </c>
      <c r="E62" s="60">
        <v>2</v>
      </c>
      <c r="F62" s="55">
        <v>1</v>
      </c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1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>
        <v>0</v>
      </c>
      <c r="E63" s="60">
        <v>0</v>
      </c>
      <c r="F63" s="55">
        <v>0</v>
      </c>
      <c r="G63" s="61">
        <v>0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0</v>
      </c>
      <c r="E66" s="60"/>
      <c r="F66" s="55"/>
      <c r="G66" s="61">
        <v>62</v>
      </c>
      <c r="H66" s="55"/>
      <c r="I66" s="61">
        <v>30</v>
      </c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92</v>
      </c>
      <c r="P66" s="68">
        <v>0</v>
      </c>
      <c r="Q66" s="53">
        <f>IF(ISERROR(P66-O66),"Invalid Input",(P66-O66))</f>
        <v>-92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v>0</v>
      </c>
      <c r="E68" s="60"/>
      <c r="F68" s="55">
        <v>2037</v>
      </c>
      <c r="G68" s="61">
        <v>2037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2037</v>
      </c>
      <c r="O68" s="71">
        <f>IF(ISERROR(G68+I68+K68+M68),"Invalid Input",G68+I68+K68+M68)</f>
        <v>2037</v>
      </c>
      <c r="P68" s="68">
        <v>0</v>
      </c>
      <c r="Q68" s="53">
        <f>IF(ISERROR(P68-O68),"Invalid Input",(P68-O68))</f>
        <v>-2037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>
        <v>11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11</v>
      </c>
      <c r="P69" s="68">
        <v>0</v>
      </c>
      <c r="Q69" s="53">
        <f>IF(ISERROR(P69-O69),"Invalid Input",(P69-O69))</f>
        <v>-11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>
        <v>7</v>
      </c>
      <c r="E72" s="60">
        <v>1</v>
      </c>
      <c r="F72" s="55">
        <v>1</v>
      </c>
      <c r="G72" s="61">
        <v>0</v>
      </c>
      <c r="H72" s="55">
        <v>1</v>
      </c>
      <c r="I72" s="61">
        <v>1</v>
      </c>
      <c r="J72" s="55"/>
      <c r="K72" s="61"/>
      <c r="L72" s="55"/>
      <c r="M72" s="61"/>
      <c r="N72" s="70">
        <f t="shared" ref="N72:N83" si="4">IF(ISERROR(L72+J72+H72+F72),"Invalid Input",L72+J72+H72+F72)</f>
        <v>2</v>
      </c>
      <c r="O72" s="71">
        <f t="shared" ref="O72:O83" si="5">IF(ISERROR(G72+I72+K72+M72),"Invalid Input",G72+I72+K72+M72)</f>
        <v>1</v>
      </c>
      <c r="P72" s="68">
        <v>0</v>
      </c>
      <c r="Q72" s="53">
        <f t="shared" ref="Q72:Q83" si="6">IF(ISERROR(P72-O72),"Invalid Input",(P72-O72))</f>
        <v>-1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>
        <v>9</v>
      </c>
      <c r="E73" s="60">
        <v>2</v>
      </c>
      <c r="F73" s="55">
        <v>2</v>
      </c>
      <c r="G73" s="61">
        <v>0</v>
      </c>
      <c r="H73" s="55">
        <v>1</v>
      </c>
      <c r="I73" s="61">
        <v>1</v>
      </c>
      <c r="J73" s="55"/>
      <c r="K73" s="61"/>
      <c r="L73" s="55"/>
      <c r="M73" s="61"/>
      <c r="N73" s="70">
        <f t="shared" si="4"/>
        <v>3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>
        <v>2</v>
      </c>
      <c r="F74" s="55">
        <v>1</v>
      </c>
      <c r="G74" s="61">
        <v>1</v>
      </c>
      <c r="H74" s="55">
        <v>1</v>
      </c>
      <c r="I74" s="61">
        <v>1</v>
      </c>
      <c r="J74" s="55"/>
      <c r="K74" s="61"/>
      <c r="L74" s="55"/>
      <c r="M74" s="61"/>
      <c r="N74" s="70">
        <f t="shared" si="4"/>
        <v>2</v>
      </c>
      <c r="O74" s="71">
        <f t="shared" si="5"/>
        <v>2</v>
      </c>
      <c r="P74" s="68">
        <v>0</v>
      </c>
      <c r="Q74" s="53">
        <f t="shared" si="6"/>
        <v>-2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>
        <v>1</v>
      </c>
      <c r="E78" s="60">
        <v>1</v>
      </c>
      <c r="F78" s="55">
        <v>0</v>
      </c>
      <c r="G78" s="61">
        <v>0</v>
      </c>
      <c r="H78" s="55">
        <v>1</v>
      </c>
      <c r="I78" s="61">
        <v>0</v>
      </c>
      <c r="J78" s="55"/>
      <c r="K78" s="61"/>
      <c r="L78" s="55"/>
      <c r="M78" s="61"/>
      <c r="N78" s="70">
        <f t="shared" si="4"/>
        <v>1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>
        <v>2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>
        <v>2</v>
      </c>
      <c r="E80" s="60">
        <v>2</v>
      </c>
      <c r="F80" s="55">
        <v>0</v>
      </c>
      <c r="G80" s="61">
        <v>0</v>
      </c>
      <c r="H80" s="55">
        <v>0</v>
      </c>
      <c r="I80" s="61">
        <v>0</v>
      </c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>
        <v>6</v>
      </c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>
        <v>350</v>
      </c>
      <c r="F86" s="55"/>
      <c r="G86" s="61">
        <v>250</v>
      </c>
      <c r="H86" s="55"/>
      <c r="I86" s="61">
        <v>372</v>
      </c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622</v>
      </c>
      <c r="P86" s="68">
        <v>0</v>
      </c>
      <c r="Q86" s="53">
        <f>IF(ISERROR(P86-O86),"Invalid Input",(P86-O86))</f>
        <v>-622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SheetNames!A6</f>
        <v>WC013</v>
      </c>
    </row>
  </sheetData>
  <mergeCells count="48"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29:C29"/>
    <mergeCell ref="B30:C30"/>
    <mergeCell ref="A22:C22"/>
    <mergeCell ref="B24:C24"/>
    <mergeCell ref="B25:C25"/>
    <mergeCell ref="B26:C26"/>
    <mergeCell ref="B27:C27"/>
    <mergeCell ref="B28:C2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0" zoomScaleNormal="8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WC014 - Saldanha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46028</v>
      </c>
      <c r="E5" s="90" t="s">
        <v>37</v>
      </c>
    </row>
    <row r="6" spans="1:20" x14ac:dyDescent="0.3">
      <c r="C6" s="110" t="s">
        <v>30</v>
      </c>
      <c r="D6" s="127">
        <v>5914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8">
        <v>1385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1544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28194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5144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8">
        <v>1754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5144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25730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5144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3</v>
      </c>
      <c r="E29" s="60">
        <v>3</v>
      </c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4714</v>
      </c>
      <c r="E30" s="60">
        <v>4714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1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3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>
        <v>76</v>
      </c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76</v>
      </c>
      <c r="P36" s="68">
        <v>0</v>
      </c>
      <c r="Q36" s="53">
        <f t="shared" si="3"/>
        <v>-76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59"/>
      <c r="E38" s="60"/>
      <c r="F38" s="55"/>
      <c r="G38" s="61"/>
      <c r="H38" s="55"/>
      <c r="I38" s="61"/>
      <c r="J38" s="55"/>
      <c r="K38" s="61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59"/>
      <c r="E39" s="60"/>
      <c r="F39" s="55"/>
      <c r="G39" s="61"/>
      <c r="H39" s="55"/>
      <c r="I39" s="61"/>
      <c r="J39" s="55"/>
      <c r="K39" s="61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96"/>
      <c r="E42" s="96"/>
      <c r="F42" s="96"/>
      <c r="G42" s="97"/>
      <c r="H42" s="96"/>
      <c r="I42" s="97"/>
      <c r="J42" s="96"/>
      <c r="K42" s="97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59"/>
      <c r="E44" s="60"/>
      <c r="F44" s="55"/>
      <c r="G44" s="61"/>
      <c r="H44" s="55"/>
      <c r="I44" s="61"/>
      <c r="J44" s="55"/>
      <c r="K44" s="61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59"/>
      <c r="E45" s="60"/>
      <c r="F45" s="55"/>
      <c r="G45" s="61"/>
      <c r="H45" s="55"/>
      <c r="I45" s="61"/>
      <c r="J45" s="55"/>
      <c r="K45" s="61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79"/>
      <c r="E46" s="79"/>
      <c r="F46" s="79"/>
      <c r="G46" s="80"/>
      <c r="H46" s="79"/>
      <c r="I46" s="80"/>
      <c r="J46" s="79"/>
      <c r="K46" s="80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79"/>
      <c r="E47" s="79"/>
      <c r="F47" s="79"/>
      <c r="G47" s="80"/>
      <c r="H47" s="79"/>
      <c r="I47" s="80"/>
      <c r="J47" s="79"/>
      <c r="K47" s="80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59"/>
      <c r="E51" s="60"/>
      <c r="F51" s="55"/>
      <c r="G51" s="61"/>
      <c r="H51" s="55"/>
      <c r="I51" s="61"/>
      <c r="J51" s="55"/>
      <c r="K51" s="61">
        <v>45</v>
      </c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59"/>
      <c r="E52" s="60"/>
      <c r="F52" s="55"/>
      <c r="G52" s="61"/>
      <c r="H52" s="55"/>
      <c r="I52" s="61"/>
      <c r="J52" s="55"/>
      <c r="K52" s="61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42"/>
      <c r="E53" s="42"/>
      <c r="F53" s="42"/>
      <c r="G53" s="51"/>
      <c r="H53" s="42"/>
      <c r="I53" s="51"/>
      <c r="J53" s="42"/>
      <c r="K53" s="5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>
        <v>0</v>
      </c>
      <c r="E54" s="60"/>
      <c r="F54" s="55">
        <v>0</v>
      </c>
      <c r="G54" s="61">
        <v>220</v>
      </c>
      <c r="H54" s="55"/>
      <c r="I54" s="61"/>
      <c r="J54" s="55"/>
      <c r="K54" s="61">
        <v>162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382</v>
      </c>
      <c r="P54" s="68">
        <v>0</v>
      </c>
      <c r="Q54" s="53">
        <f>IF(ISERROR(P54-O54),"Invalid Input",(P54-O54))</f>
        <v>-382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59">
        <v>0</v>
      </c>
      <c r="E55" s="60"/>
      <c r="F55" s="55">
        <v>0</v>
      </c>
      <c r="G55" s="61">
        <v>4</v>
      </c>
      <c r="H55" s="55"/>
      <c r="I55" s="61"/>
      <c r="J55" s="55"/>
      <c r="K55" s="61">
        <v>0</v>
      </c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59">
        <v>0</v>
      </c>
      <c r="E56" s="60"/>
      <c r="F56" s="55">
        <v>0</v>
      </c>
      <c r="G56" s="61">
        <v>0</v>
      </c>
      <c r="H56" s="55"/>
      <c r="I56" s="61"/>
      <c r="J56" s="55"/>
      <c r="K56" s="61">
        <v>5901</v>
      </c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79"/>
      <c r="E57" s="79"/>
      <c r="F57" s="79"/>
      <c r="G57" s="80"/>
      <c r="H57" s="79"/>
      <c r="I57" s="80"/>
      <c r="J57" s="79"/>
      <c r="K57" s="80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>
        <v>82</v>
      </c>
      <c r="E58" s="60">
        <v>82</v>
      </c>
      <c r="F58" s="55">
        <v>21</v>
      </c>
      <c r="G58" s="61">
        <v>21</v>
      </c>
      <c r="H58" s="55">
        <v>40</v>
      </c>
      <c r="I58" s="61">
        <v>40</v>
      </c>
      <c r="J58" s="55">
        <v>21</v>
      </c>
      <c r="K58" s="61">
        <v>21</v>
      </c>
      <c r="L58" s="55"/>
      <c r="M58" s="61"/>
      <c r="N58" s="70">
        <f>IF(ISERROR(L58+J58+H58+F58),"Invalid Input",L58+J58+H58+F58)</f>
        <v>82</v>
      </c>
      <c r="O58" s="71">
        <f>IF(ISERROR(G58+I58+K58+M58),"Invalid Input",G58+I58+K58+M58)</f>
        <v>82</v>
      </c>
      <c r="P58" s="68">
        <v>0</v>
      </c>
      <c r="Q58" s="53">
        <f>IF(ISERROR(P58-O58),"Invalid Input",(P58-O58))</f>
        <v>-82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59">
        <v>0</v>
      </c>
      <c r="E59" s="60">
        <v>0</v>
      </c>
      <c r="F59" s="55">
        <v>0</v>
      </c>
      <c r="G59" s="61">
        <v>0</v>
      </c>
      <c r="H59" s="55"/>
      <c r="I59" s="61"/>
      <c r="J59" s="55"/>
      <c r="K59" s="6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59">
        <v>0</v>
      </c>
      <c r="E60" s="60">
        <v>0</v>
      </c>
      <c r="F60" s="55">
        <v>0</v>
      </c>
      <c r="G60" s="61">
        <v>0</v>
      </c>
      <c r="H60" s="55"/>
      <c r="I60" s="61"/>
      <c r="J60" s="55"/>
      <c r="K60" s="6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v>40</v>
      </c>
      <c r="E61" s="60">
        <v>40</v>
      </c>
      <c r="F61" s="55">
        <v>0</v>
      </c>
      <c r="G61" s="61">
        <v>0</v>
      </c>
      <c r="H61" s="55">
        <v>20</v>
      </c>
      <c r="I61" s="61">
        <v>20</v>
      </c>
      <c r="J61" s="55">
        <v>20</v>
      </c>
      <c r="K61" s="61">
        <v>20</v>
      </c>
      <c r="L61" s="55"/>
      <c r="M61" s="61"/>
      <c r="N61" s="70">
        <f>IF(ISERROR(L61+J61+H61+F61),"Invalid Input",L61+J61+H61+F61)</f>
        <v>40</v>
      </c>
      <c r="O61" s="71">
        <f>IF(ISERROR(G61+I61+K61+M61),"Invalid Input",G61+I61+K61+M61)</f>
        <v>40</v>
      </c>
      <c r="P61" s="68">
        <v>0</v>
      </c>
      <c r="Q61" s="53">
        <f>IF(ISERROR(P61-O61),"Invalid Input",(P61-O61))</f>
        <v>-40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79"/>
      <c r="E62" s="79"/>
      <c r="F62" s="79"/>
      <c r="G62" s="80"/>
      <c r="H62" s="79"/>
      <c r="I62" s="80"/>
      <c r="J62" s="79"/>
      <c r="K62" s="80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>
        <v>2</v>
      </c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59"/>
      <c r="E64" s="60">
        <v>0</v>
      </c>
      <c r="F64" s="55"/>
      <c r="G64" s="61"/>
      <c r="H64" s="55"/>
      <c r="I64" s="61"/>
      <c r="J64" s="55"/>
      <c r="K64" s="6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59"/>
      <c r="E65" s="60">
        <v>0</v>
      </c>
      <c r="F65" s="55"/>
      <c r="G65" s="61"/>
      <c r="H65" s="55"/>
      <c r="I65" s="61"/>
      <c r="J65" s="55"/>
      <c r="K65" s="61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>
        <v>1</v>
      </c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>
        <v>1</v>
      </c>
      <c r="F67" s="55"/>
      <c r="G67" s="61"/>
      <c r="H67" s="55">
        <v>1</v>
      </c>
      <c r="I67" s="61">
        <v>1</v>
      </c>
      <c r="J67" s="55"/>
      <c r="K67" s="61"/>
      <c r="L67" s="55"/>
      <c r="M67" s="61"/>
      <c r="N67" s="70">
        <f>IF(ISERROR(L67+J67+H67+F67),"Invalid Input",L67+J67+H67+F67)</f>
        <v>1</v>
      </c>
      <c r="O67" s="71">
        <f>IF(ISERROR(G67+I67+K67+M67),"Invalid Input",G67+I67+K67+M67)</f>
        <v>1</v>
      </c>
      <c r="P67" s="68">
        <v>0</v>
      </c>
      <c r="Q67" s="53">
        <f>IF(ISERROR(P67-O67),"Invalid Input",(P67-O67))</f>
        <v>-1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>
        <v>0</v>
      </c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>
        <v>1</v>
      </c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59"/>
      <c r="E70" s="60">
        <v>0</v>
      </c>
      <c r="F70" s="55"/>
      <c r="G70" s="61"/>
      <c r="H70" s="55"/>
      <c r="I70" s="61"/>
      <c r="J70" s="55"/>
      <c r="K70" s="6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59"/>
      <c r="E71" s="60"/>
      <c r="F71" s="55"/>
      <c r="G71" s="61"/>
      <c r="H71" s="55"/>
      <c r="I71" s="61"/>
      <c r="J71" s="55"/>
      <c r="K71" s="61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42"/>
      <c r="E75" s="42"/>
      <c r="F75" s="42"/>
      <c r="G75" s="51"/>
      <c r="H75" s="42"/>
      <c r="I75" s="51"/>
      <c r="J75" s="42"/>
      <c r="K75" s="5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>
        <v>722</v>
      </c>
      <c r="J76" s="55"/>
      <c r="K76" s="61">
        <v>1470</v>
      </c>
      <c r="L76" s="55"/>
      <c r="M76" s="61"/>
      <c r="N76" s="70">
        <f t="shared" si="4"/>
        <v>0</v>
      </c>
      <c r="O76" s="71">
        <f t="shared" si="5"/>
        <v>2192</v>
      </c>
      <c r="P76" s="68">
        <v>0</v>
      </c>
      <c r="Q76" s="53">
        <f t="shared" si="6"/>
        <v>-2192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>
        <v>0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>
        <v>1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>
        <v>0</v>
      </c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/>
      <c r="F86" s="55"/>
      <c r="G86" s="61"/>
      <c r="H86" s="55"/>
      <c r="I86" s="61">
        <v>722</v>
      </c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722</v>
      </c>
      <c r="P86" s="68">
        <v>0</v>
      </c>
      <c r="Q86" s="53">
        <f>IF(ISERROR(P86-O86),"Invalid Input",(P86-O86))</f>
        <v>-722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SheetNames!A7</f>
        <v>WC014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WC015 - Swartland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21086</v>
      </c>
      <c r="E5" s="90" t="s">
        <v>37</v>
      </c>
    </row>
    <row r="6" spans="1:20" x14ac:dyDescent="0.3">
      <c r="C6" s="110" t="s">
        <v>30</v>
      </c>
      <c r="D6" s="120">
        <v>8929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10479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7918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12517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8929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10904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8441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11883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8752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>
        <v>0</v>
      </c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>
        <v>0</v>
      </c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>
        <v>0</v>
      </c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>
        <v>0</v>
      </c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>
        <v>0</v>
      </c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>
        <v>3</v>
      </c>
      <c r="E29" s="60">
        <v>3</v>
      </c>
      <c r="F29" s="55"/>
      <c r="G29" s="61"/>
      <c r="H29" s="55"/>
      <c r="I29" s="61"/>
      <c r="J29" s="55">
        <v>3</v>
      </c>
      <c r="K29" s="61">
        <v>0</v>
      </c>
      <c r="L29" s="55"/>
      <c r="M29" s="61"/>
      <c r="N29" s="70">
        <f t="shared" si="1"/>
        <v>3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>
        <v>0</v>
      </c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>
        <v>0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>
        <v>0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>
        <v>0</v>
      </c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>
        <v>312</v>
      </c>
      <c r="E34" s="60">
        <v>312</v>
      </c>
      <c r="F34" s="55"/>
      <c r="G34" s="61"/>
      <c r="H34" s="55"/>
      <c r="I34" s="61"/>
      <c r="J34" s="55"/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>
        <v>683</v>
      </c>
      <c r="E35" s="60">
        <v>683</v>
      </c>
      <c r="F35" s="55"/>
      <c r="G35" s="61"/>
      <c r="H35" s="55"/>
      <c r="I35" s="61"/>
      <c r="J35" s="55"/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>
        <v>832</v>
      </c>
      <c r="E36" s="60">
        <v>832</v>
      </c>
      <c r="F36" s="55"/>
      <c r="G36" s="61"/>
      <c r="H36" s="55"/>
      <c r="I36" s="61"/>
      <c r="J36" s="55"/>
      <c r="K36" s="61">
        <v>3</v>
      </c>
      <c r="L36" s="55"/>
      <c r="M36" s="61"/>
      <c r="N36" s="70">
        <f t="shared" si="1"/>
        <v>0</v>
      </c>
      <c r="O36" s="71">
        <f t="shared" si="2"/>
        <v>3</v>
      </c>
      <c r="P36" s="68">
        <v>0</v>
      </c>
      <c r="Q36" s="53">
        <f t="shared" si="3"/>
        <v>-3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>
        <v>74</v>
      </c>
      <c r="E40" s="60">
        <v>0</v>
      </c>
      <c r="F40" s="55">
        <v>0</v>
      </c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>
        <v>0</v>
      </c>
      <c r="E41" s="60">
        <v>0</v>
      </c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>
        <v>299</v>
      </c>
      <c r="E42" s="60">
        <v>11</v>
      </c>
      <c r="F42" s="55">
        <v>0</v>
      </c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>
        <v>0</v>
      </c>
      <c r="E43" s="60">
        <v>1</v>
      </c>
      <c r="F43" s="55">
        <v>0</v>
      </c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>
        <v>0</v>
      </c>
      <c r="E47" s="60">
        <v>0</v>
      </c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>
        <v>0</v>
      </c>
      <c r="E48" s="60">
        <v>0</v>
      </c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>
        <v>0</v>
      </c>
      <c r="E49" s="60">
        <v>0</v>
      </c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>
        <v>0</v>
      </c>
      <c r="E53" s="60">
        <v>0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>
        <v>0</v>
      </c>
      <c r="E54" s="60">
        <v>250</v>
      </c>
      <c r="F54" s="55"/>
      <c r="G54" s="61"/>
      <c r="H54" s="55">
        <v>125</v>
      </c>
      <c r="I54" s="61">
        <v>125</v>
      </c>
      <c r="J54" s="55"/>
      <c r="K54" s="61">
        <v>0</v>
      </c>
      <c r="L54" s="55"/>
      <c r="M54" s="61"/>
      <c r="N54" s="70">
        <f>IF(ISERROR(L54+J54+H54+F54),"Invalid Input",L54+J54+H54+F54)</f>
        <v>125</v>
      </c>
      <c r="O54" s="71">
        <f>IF(ISERROR(G54+I54+K54+M54),"Invalid Input",G54+I54+K54+M54)</f>
        <v>125</v>
      </c>
      <c r="P54" s="68">
        <v>0</v>
      </c>
      <c r="Q54" s="53">
        <f>IF(ISERROR(P54-O54),"Invalid Input",(P54-O54))</f>
        <v>-125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>
        <v>0</v>
      </c>
      <c r="E57" s="60">
        <v>250</v>
      </c>
      <c r="F57" s="55"/>
      <c r="G57" s="61"/>
      <c r="H57" s="55">
        <v>125</v>
      </c>
      <c r="I57" s="61">
        <v>125</v>
      </c>
      <c r="J57" s="55"/>
      <c r="K57" s="61">
        <v>0</v>
      </c>
      <c r="L57" s="55"/>
      <c r="M57" s="61"/>
      <c r="N57" s="70">
        <f>IF(ISERROR(L57+J57+H57+F57),"Invalid Input",L57+J57+H57+F57)</f>
        <v>125</v>
      </c>
      <c r="O57" s="71">
        <f>IF(ISERROR(G57+I57+K57+M57),"Invalid Input",G57+I57+K57+M57)</f>
        <v>125</v>
      </c>
      <c r="P57" s="68">
        <v>0</v>
      </c>
      <c r="Q57" s="53">
        <f>IF(ISERROR(P57-O57),"Invalid Input",(P57-O57))</f>
        <v>-125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>
        <v>0</v>
      </c>
      <c r="E58" s="60">
        <v>250</v>
      </c>
      <c r="F58" s="55"/>
      <c r="G58" s="61"/>
      <c r="H58" s="55">
        <v>125</v>
      </c>
      <c r="I58" s="61">
        <v>125</v>
      </c>
      <c r="J58" s="55"/>
      <c r="K58" s="61">
        <v>0</v>
      </c>
      <c r="L58" s="55"/>
      <c r="M58" s="61"/>
      <c r="N58" s="70">
        <f>IF(ISERROR(L58+J58+H58+F58),"Invalid Input",L58+J58+H58+F58)</f>
        <v>125</v>
      </c>
      <c r="O58" s="71">
        <f>IF(ISERROR(G58+I58+K58+M58),"Invalid Input",G58+I58+K58+M58)</f>
        <v>125</v>
      </c>
      <c r="P58" s="68">
        <v>0</v>
      </c>
      <c r="Q58" s="53">
        <f>IF(ISERROR(P58-O58),"Invalid Input",(P58-O58))</f>
        <v>-125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>
        <v>0</v>
      </c>
      <c r="E61" s="60">
        <v>250</v>
      </c>
      <c r="F61" s="55"/>
      <c r="G61" s="61"/>
      <c r="H61" s="55">
        <v>125</v>
      </c>
      <c r="I61" s="61">
        <v>125</v>
      </c>
      <c r="J61" s="55"/>
      <c r="K61" s="61">
        <v>0</v>
      </c>
      <c r="L61" s="55"/>
      <c r="M61" s="61"/>
      <c r="N61" s="70">
        <f>IF(ISERROR(L61+J61+H61+F61),"Invalid Input",L61+J61+H61+F61)</f>
        <v>125</v>
      </c>
      <c r="O61" s="71">
        <f>IF(ISERROR(G61+I61+K61+M61),"Invalid Input",G61+I61+K61+M61)</f>
        <v>125</v>
      </c>
      <c r="P61" s="68">
        <v>0</v>
      </c>
      <c r="Q61" s="53">
        <f>IF(ISERROR(P61-O61),"Invalid Input",(P61-O61))</f>
        <v>-125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>
        <v>0</v>
      </c>
      <c r="E62" s="60">
        <v>0</v>
      </c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>
        <v>0</v>
      </c>
      <c r="E63" s="60">
        <v>160</v>
      </c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0</v>
      </c>
      <c r="E66" s="60">
        <v>115</v>
      </c>
      <c r="F66" s="55"/>
      <c r="G66" s="61">
        <v>40</v>
      </c>
      <c r="H66" s="55"/>
      <c r="I66" s="61">
        <v>49</v>
      </c>
      <c r="J66" s="55"/>
      <c r="K66" s="61">
        <v>40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129</v>
      </c>
      <c r="P66" s="68">
        <v>0</v>
      </c>
      <c r="Q66" s="53">
        <f>IF(ISERROR(P66-O66),"Invalid Input",(P66-O66))</f>
        <v>-129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v>0</v>
      </c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v>0</v>
      </c>
      <c r="E68" s="60"/>
      <c r="F68" s="55"/>
      <c r="G68" s="61"/>
      <c r="H68" s="55"/>
      <c r="I68" s="61">
        <v>27</v>
      </c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27</v>
      </c>
      <c r="P68" s="68">
        <v>0</v>
      </c>
      <c r="Q68" s="53">
        <f>IF(ISERROR(P68-O68),"Invalid Input",(P68-O68))</f>
        <v>-27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v>0</v>
      </c>
      <c r="E69" s="60">
        <v>30</v>
      </c>
      <c r="F69" s="55"/>
      <c r="G69" s="61"/>
      <c r="H69" s="55"/>
      <c r="I69" s="61">
        <v>52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52</v>
      </c>
      <c r="P69" s="68">
        <v>0</v>
      </c>
      <c r="Q69" s="53">
        <f>IF(ISERROR(P69-O69),"Invalid Input",(P69-O69))</f>
        <v>-52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>
        <v>1</v>
      </c>
      <c r="E72" s="60">
        <v>1</v>
      </c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>
        <v>1</v>
      </c>
      <c r="E73" s="60">
        <v>0</v>
      </c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 t="s">
        <v>158</v>
      </c>
      <c r="E74" s="60">
        <v>0</v>
      </c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>
        <v>0</v>
      </c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>
        <v>0</v>
      </c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>
        <v>0</v>
      </c>
      <c r="E77" s="60">
        <v>0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>
        <v>0</v>
      </c>
      <c r="E78" s="60">
        <v>0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>
        <v>0</v>
      </c>
      <c r="E79" s="60">
        <v>0</v>
      </c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>
        <v>0</v>
      </c>
      <c r="E80" s="60">
        <v>0</v>
      </c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>
        <v>0</v>
      </c>
      <c r="E81" s="60">
        <v>0</v>
      </c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>
        <v>0</v>
      </c>
      <c r="E82" s="60">
        <v>0</v>
      </c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>
        <v>6</v>
      </c>
      <c r="E83" s="60">
        <v>0</v>
      </c>
      <c r="F83" s="55"/>
      <c r="G83" s="61"/>
      <c r="H83" s="55"/>
      <c r="I83" s="61"/>
      <c r="J83" s="55"/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>
        <v>0</v>
      </c>
      <c r="E86" s="60"/>
      <c r="F86" s="55"/>
      <c r="G86" s="61">
        <v>133</v>
      </c>
      <c r="H86" s="55"/>
      <c r="I86" s="61">
        <v>190</v>
      </c>
      <c r="J86" s="55"/>
      <c r="K86" s="61">
        <v>220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543</v>
      </c>
      <c r="P86" s="68">
        <v>0</v>
      </c>
      <c r="Q86" s="53">
        <f>IF(ISERROR(P86-O86),"Invalid Input",(P86-O86))</f>
        <v>-543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SheetNames!A8</f>
        <v>WC015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T88"/>
  <sheetViews>
    <sheetView showGridLines="0" tabSelected="1" topLeftCell="A43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DC1 - West Coast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0">
        <v>0</v>
      </c>
      <c r="E5" s="90" t="s">
        <v>37</v>
      </c>
    </row>
    <row r="6" spans="1:20" x14ac:dyDescent="0.3">
      <c r="C6" s="110" t="s">
        <v>30</v>
      </c>
      <c r="D6" s="121">
        <v>0</v>
      </c>
      <c r="E6" s="89" t="s">
        <v>33</v>
      </c>
    </row>
    <row r="7" spans="1:20" ht="27.6" x14ac:dyDescent="0.3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9" t="s">
        <v>65</v>
      </c>
      <c r="D8" s="122">
        <v>98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2">
        <v>892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2">
        <v>98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2">
        <v>98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45" t="s">
        <v>73</v>
      </c>
      <c r="C24" s="146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45" t="s">
        <v>74</v>
      </c>
      <c r="C25" s="146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45" t="s">
        <v>28</v>
      </c>
      <c r="C26" s="146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45" t="s">
        <v>29</v>
      </c>
      <c r="C27" s="146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45" t="s">
        <v>151</v>
      </c>
      <c r="C28" s="146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45" t="s">
        <v>35</v>
      </c>
      <c r="C29" s="146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45" t="s">
        <v>36</v>
      </c>
      <c r="C30" s="146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45" t="s">
        <v>31</v>
      </c>
      <c r="C32" s="146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45" t="s">
        <v>75</v>
      </c>
      <c r="C33" s="146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45" t="s">
        <v>76</v>
      </c>
      <c r="C34" s="146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45" t="s">
        <v>77</v>
      </c>
      <c r="C36" s="146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49">
        <f>COUNTA(B24:B36)</f>
        <v>13</v>
      </c>
      <c r="C37" s="15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51" t="s">
        <v>38</v>
      </c>
      <c r="B38" s="152"/>
      <c r="C38" s="15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45" t="s">
        <v>44</v>
      </c>
      <c r="C40" s="146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45" t="s">
        <v>43</v>
      </c>
      <c r="C41" s="146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45" t="s">
        <v>78</v>
      </c>
      <c r="C42" s="146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45" t="s">
        <v>79</v>
      </c>
      <c r="C43" s="146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51" t="s">
        <v>26</v>
      </c>
      <c r="B45" s="152"/>
      <c r="C45" s="15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45" t="s">
        <v>40</v>
      </c>
      <c r="C47" s="146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45" t="s">
        <v>41</v>
      </c>
      <c r="C48" s="146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45" t="s">
        <v>42</v>
      </c>
      <c r="C49" s="146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47">
        <f>COUNTA(B40:B49)</f>
        <v>7</v>
      </c>
      <c r="C50" s="14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51" t="s">
        <v>20</v>
      </c>
      <c r="B51" s="152"/>
      <c r="C51" s="15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45" t="s">
        <v>39</v>
      </c>
      <c r="C53" s="146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45" t="s">
        <v>45</v>
      </c>
      <c r="C54" s="146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47">
        <f>COUNTA(B53:B54)</f>
        <v>2</v>
      </c>
      <c r="C55" s="14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54" t="s">
        <v>46</v>
      </c>
      <c r="C57" s="15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54" t="s">
        <v>47</v>
      </c>
      <c r="C58" s="15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47">
        <f>COUNTA(B57:C58)</f>
        <v>2</v>
      </c>
      <c r="C59" s="14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43" t="s">
        <v>81</v>
      </c>
      <c r="C61" s="1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43" t="s">
        <v>80</v>
      </c>
      <c r="C62" s="1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43" t="s">
        <v>82</v>
      </c>
      <c r="C63" s="1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47">
        <f>COUNTA(B61:C62)</f>
        <v>2</v>
      </c>
      <c r="C64" s="14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43" t="s">
        <v>48</v>
      </c>
      <c r="C72" s="1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43" t="s">
        <v>49</v>
      </c>
      <c r="C73" s="1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43" t="s">
        <v>50</v>
      </c>
      <c r="C74" s="1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43" t="s">
        <v>51</v>
      </c>
      <c r="C75" s="1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45" t="s">
        <v>52</v>
      </c>
      <c r="C76" s="146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43" t="s">
        <v>53</v>
      </c>
      <c r="C77" s="1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43" t="s">
        <v>54</v>
      </c>
      <c r="C78" s="1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43" t="s">
        <v>55</v>
      </c>
      <c r="C79" s="1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43" t="s">
        <v>56</v>
      </c>
      <c r="C80" s="1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43" t="s">
        <v>57</v>
      </c>
      <c r="C81" s="1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43" t="s">
        <v>58</v>
      </c>
      <c r="C82" s="1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43" t="s">
        <v>59</v>
      </c>
      <c r="C83" s="1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47">
        <f>COUNTA(B72:C83)</f>
        <v>12</v>
      </c>
      <c r="C84" s="14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54" t="s">
        <v>60</v>
      </c>
      <c r="C86" s="15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SheetNames!A9</f>
        <v>DC1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5CF7536C7384099296F3363DFD809" ma:contentTypeVersion="" ma:contentTypeDescription="Create a new document." ma:contentTypeScope="" ma:versionID="ebe51ef732cdbd3615b85a8faa2d0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DD62F2-349E-4914-9981-9A7A313AC3B0}"/>
</file>

<file path=customXml/itemProps2.xml><?xml version="1.0" encoding="utf-8"?>
<ds:datastoreItem xmlns:ds="http://schemas.openxmlformats.org/officeDocument/2006/customXml" ds:itemID="{2A17F1DA-14DC-4BB0-83A6-2BEF9AAC29A9}"/>
</file>

<file path=customXml/itemProps3.xml><?xml version="1.0" encoding="utf-8"?>
<ds:datastoreItem xmlns:ds="http://schemas.openxmlformats.org/officeDocument/2006/customXml" ds:itemID="{E8D64F96-3EE3-4509-B77D-EBB5CEAD9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62</vt:i4>
      </vt:variant>
    </vt:vector>
  </HeadingPairs>
  <TitlesOfParts>
    <vt:vector size="94" baseType="lpstr">
      <vt:lpstr>SheetNames</vt:lpstr>
      <vt:lpstr>Summary </vt:lpstr>
      <vt:lpstr>CPT</vt:lpstr>
      <vt:lpstr>WC011</vt:lpstr>
      <vt:lpstr>WC012</vt:lpstr>
      <vt:lpstr>WC013</vt:lpstr>
      <vt:lpstr>WC014</vt:lpstr>
      <vt:lpstr>WC015</vt:lpstr>
      <vt:lpstr>DC1</vt:lpstr>
      <vt:lpstr>WC022</vt:lpstr>
      <vt:lpstr>WC023</vt:lpstr>
      <vt:lpstr>WC024</vt:lpstr>
      <vt:lpstr>WC025</vt:lpstr>
      <vt:lpstr>WC026</vt:lpstr>
      <vt:lpstr>DC2</vt:lpstr>
      <vt:lpstr>WC031</vt:lpstr>
      <vt:lpstr>WC032</vt:lpstr>
      <vt:lpstr>WC033</vt:lpstr>
      <vt:lpstr>WC034</vt:lpstr>
      <vt:lpstr>DC3</vt:lpstr>
      <vt:lpstr>WC041</vt:lpstr>
      <vt:lpstr>WC042</vt:lpstr>
      <vt:lpstr>WC043</vt:lpstr>
      <vt:lpstr>WC044</vt:lpstr>
      <vt:lpstr>WC045</vt:lpstr>
      <vt:lpstr>WC047</vt:lpstr>
      <vt:lpstr>WC048</vt:lpstr>
      <vt:lpstr>DC4</vt:lpstr>
      <vt:lpstr>WC051</vt:lpstr>
      <vt:lpstr>WC052</vt:lpstr>
      <vt:lpstr>WC053</vt:lpstr>
      <vt:lpstr>DC5</vt:lpstr>
      <vt:lpstr>CPT!Print_Area</vt:lpstr>
      <vt:lpstr>'DC1'!Print_Area</vt:lpstr>
      <vt:lpstr>'DC2'!Print_Area</vt:lpstr>
      <vt:lpstr>'DC3'!Print_Area</vt:lpstr>
      <vt:lpstr>'DC4'!Print_Area</vt:lpstr>
      <vt:lpstr>'DC5'!Print_Area</vt:lpstr>
      <vt:lpstr>SheetNames!Print_Area</vt:lpstr>
      <vt:lpstr>'Summary '!Print_Area</vt:lpstr>
      <vt:lpstr>'WC011'!Print_Area</vt:lpstr>
      <vt:lpstr>'WC012'!Print_Area</vt:lpstr>
      <vt:lpstr>'WC013'!Print_Area</vt:lpstr>
      <vt:lpstr>'WC014'!Print_Area</vt:lpstr>
      <vt:lpstr>'WC015'!Print_Area</vt:lpstr>
      <vt:lpstr>'WC022'!Print_Area</vt:lpstr>
      <vt:lpstr>'WC023'!Print_Area</vt:lpstr>
      <vt:lpstr>'WC024'!Print_Area</vt:lpstr>
      <vt:lpstr>'WC025'!Print_Area</vt:lpstr>
      <vt:lpstr>'WC026'!Print_Area</vt:lpstr>
      <vt:lpstr>'WC031'!Print_Area</vt:lpstr>
      <vt:lpstr>'WC032'!Print_Area</vt:lpstr>
      <vt:lpstr>'WC033'!Print_Area</vt:lpstr>
      <vt:lpstr>'WC034'!Print_Area</vt:lpstr>
      <vt:lpstr>'WC041'!Print_Area</vt:lpstr>
      <vt:lpstr>'WC042'!Print_Area</vt:lpstr>
      <vt:lpstr>'WC043'!Print_Area</vt:lpstr>
      <vt:lpstr>'WC044'!Print_Area</vt:lpstr>
      <vt:lpstr>'WC045'!Print_Area</vt:lpstr>
      <vt:lpstr>'WC047'!Print_Area</vt:lpstr>
      <vt:lpstr>'WC048'!Print_Area</vt:lpstr>
      <vt:lpstr>'WC051'!Print_Area</vt:lpstr>
      <vt:lpstr>'WC052'!Print_Area</vt:lpstr>
      <vt:lpstr>'WC053'!Print_Area</vt:lpstr>
      <vt:lpstr>'DC1'!Print_Titles</vt:lpstr>
      <vt:lpstr>'DC2'!Print_Titles</vt:lpstr>
      <vt:lpstr>'DC3'!Print_Titles</vt:lpstr>
      <vt:lpstr>'DC4'!Print_Titles</vt:lpstr>
      <vt:lpstr>'DC5'!Print_Titles</vt:lpstr>
      <vt:lpstr>SheetNames!Print_Titles</vt:lpstr>
      <vt:lpstr>'WC011'!Print_Titles</vt:lpstr>
      <vt:lpstr>'WC012'!Print_Titles</vt:lpstr>
      <vt:lpstr>'WC013'!Print_Titles</vt:lpstr>
      <vt:lpstr>'WC014'!Print_Titles</vt:lpstr>
      <vt:lpstr>'WC015'!Print_Titles</vt:lpstr>
      <vt:lpstr>'WC022'!Print_Titles</vt:lpstr>
      <vt:lpstr>'WC023'!Print_Titles</vt:lpstr>
      <vt:lpstr>'WC024'!Print_Titles</vt:lpstr>
      <vt:lpstr>'WC025'!Print_Titles</vt:lpstr>
      <vt:lpstr>'WC026'!Print_Titles</vt:lpstr>
      <vt:lpstr>'WC031'!Print_Titles</vt:lpstr>
      <vt:lpstr>'WC032'!Print_Titles</vt:lpstr>
      <vt:lpstr>'WC033'!Print_Titles</vt:lpstr>
      <vt:lpstr>'WC034'!Print_Titles</vt:lpstr>
      <vt:lpstr>'WC041'!Print_Titles</vt:lpstr>
      <vt:lpstr>'WC042'!Print_Titles</vt:lpstr>
      <vt:lpstr>'WC043'!Print_Titles</vt:lpstr>
      <vt:lpstr>'WC044'!Print_Titles</vt:lpstr>
      <vt:lpstr>'WC045'!Print_Titles</vt:lpstr>
      <vt:lpstr>'WC047'!Print_Titles</vt:lpstr>
      <vt:lpstr>'WC048'!Print_Titles</vt:lpstr>
      <vt:lpstr>'WC051'!Print_Titles</vt:lpstr>
      <vt:lpstr>'WC052'!Print_Titles</vt:lpstr>
      <vt:lpstr>'WC053'!Print_Titles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Elsabe Rossouw</cp:lastModifiedBy>
  <cp:lastPrinted>2020-06-03T20:59:43Z</cp:lastPrinted>
  <dcterms:created xsi:type="dcterms:W3CDTF">2011-11-28T13:27:15Z</dcterms:created>
  <dcterms:modified xsi:type="dcterms:W3CDTF">2020-06-03T21:00:00Z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0x010100B0F5CF7536C7384099296F3363DFD809</vt:lpwstr>
  </property>
</Properties>
</file>